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1-4 недельный" sheetId="1" r:id="rId1"/>
    <sheet name="1-4 годовой" sheetId="2" r:id="rId2"/>
    <sheet name="5-9 недельный" sheetId="3" r:id="rId3"/>
    <sheet name="5-9 годовой" sheetId="4" r:id="rId4"/>
    <sheet name="11 недельный" sheetId="7" r:id="rId5"/>
    <sheet name="11 годовой" sheetId="8" r:id="rId6"/>
    <sheet name="10 недельный" sheetId="9" r:id="rId7"/>
    <sheet name="10 годовой" sheetId="10" r:id="rId8"/>
    <sheet name="Лист1" sheetId="11" r:id="rId9"/>
  </sheets>
  <definedNames>
    <definedName name="_xlnm.Print_Area" localSheetId="7">'10 годовой'!$A$1:$H$29</definedName>
    <definedName name="_xlnm.Print_Area" localSheetId="6">'10 недельный'!$A$3:$H$31</definedName>
    <definedName name="_xlnm.Print_Area" localSheetId="1">'1-4 годовой'!$A$2:$K$24</definedName>
    <definedName name="_xlnm.Print_Area" localSheetId="8">Лист1!$A$1:$L$17</definedName>
  </definedNames>
  <calcPr calcId="124519" iterateDelta="1E-4"/>
</workbook>
</file>

<file path=xl/calcChain.xml><?xml version="1.0" encoding="utf-8"?>
<calcChain xmlns="http://schemas.openxmlformats.org/spreadsheetml/2006/main">
  <c r="J17" i="1"/>
  <c r="E17"/>
  <c r="F17"/>
  <c r="G17"/>
  <c r="H17"/>
  <c r="I17"/>
  <c r="P25" i="3"/>
  <c r="P23"/>
  <c r="E29" i="8"/>
  <c r="D23"/>
  <c r="E22"/>
  <c r="E21"/>
  <c r="E20"/>
  <c r="E19"/>
  <c r="E18"/>
  <c r="E16"/>
  <c r="E15"/>
  <c r="E14"/>
  <c r="E13"/>
  <c r="E12"/>
  <c r="E11"/>
  <c r="E10"/>
  <c r="E9"/>
  <c r="E8"/>
  <c r="E7"/>
  <c r="P31" i="4"/>
  <c r="O29"/>
  <c r="O31"/>
  <c r="E31"/>
  <c r="F31"/>
  <c r="G31"/>
  <c r="H31"/>
  <c r="I31"/>
  <c r="J31"/>
  <c r="K31"/>
  <c r="L31"/>
  <c r="M31"/>
  <c r="N31"/>
  <c r="D31"/>
  <c r="E6" i="7"/>
  <c r="E7"/>
  <c r="E8"/>
  <c r="E9"/>
  <c r="E10"/>
  <c r="E11"/>
  <c r="E12"/>
  <c r="E13"/>
  <c r="E14"/>
  <c r="E15"/>
  <c r="E16"/>
  <c r="E18"/>
  <c r="E19"/>
  <c r="E20"/>
  <c r="E21"/>
  <c r="E22"/>
  <c r="E28"/>
  <c r="E29"/>
  <c r="D23"/>
  <c r="N31" i="3"/>
  <c r="M31"/>
  <c r="O29"/>
  <c r="E27"/>
  <c r="E31"/>
  <c r="F27"/>
  <c r="G27"/>
  <c r="F31"/>
  <c r="G31"/>
  <c r="J27"/>
  <c r="J31"/>
  <c r="G22" i="1"/>
  <c r="O18" i="4"/>
  <c r="P18" s="1"/>
  <c r="O18" i="3"/>
  <c r="P18" s="1"/>
  <c r="I6" i="1"/>
  <c r="I6" i="2"/>
  <c r="J6" s="1"/>
  <c r="E23" i="8" l="1"/>
  <c r="G32" i="3"/>
  <c r="G34" s="1"/>
  <c r="E32"/>
  <c r="E34" s="1"/>
  <c r="E23" i="7"/>
  <c r="J32" i="3"/>
  <c r="J34" s="1"/>
  <c r="F32"/>
  <c r="F34" s="1"/>
  <c r="G20" i="1"/>
  <c r="J19" i="2"/>
  <c r="I19"/>
  <c r="D17" i="1"/>
  <c r="D20" s="1"/>
  <c r="J19"/>
  <c r="I19"/>
  <c r="E27" i="4"/>
  <c r="D27"/>
  <c r="D32" s="1"/>
  <c r="D34" s="1"/>
  <c r="D27" i="3"/>
  <c r="E20" i="1"/>
  <c r="F22"/>
  <c r="H22"/>
  <c r="F17" i="2"/>
  <c r="F20" s="1"/>
  <c r="F22" s="1"/>
  <c r="G17"/>
  <c r="H17"/>
  <c r="D17"/>
  <c r="I5" i="1"/>
  <c r="O33" i="4"/>
  <c r="P33" s="1"/>
  <c r="O30"/>
  <c r="P30" s="1"/>
  <c r="O28"/>
  <c r="P28" s="1"/>
  <c r="N27"/>
  <c r="M27"/>
  <c r="L27"/>
  <c r="K27"/>
  <c r="J27"/>
  <c r="I27"/>
  <c r="H27"/>
  <c r="G27"/>
  <c r="F27"/>
  <c r="O26"/>
  <c r="P26" s="1"/>
  <c r="O25"/>
  <c r="P25" s="1"/>
  <c r="O24"/>
  <c r="P24" s="1"/>
  <c r="O23"/>
  <c r="P23" s="1"/>
  <c r="O22"/>
  <c r="P22" s="1"/>
  <c r="O21"/>
  <c r="P21" s="1"/>
  <c r="O20"/>
  <c r="P20" s="1"/>
  <c r="O19"/>
  <c r="P19" s="1"/>
  <c r="O17"/>
  <c r="P17" s="1"/>
  <c r="O16"/>
  <c r="P16" s="1"/>
  <c r="O15"/>
  <c r="P15" s="1"/>
  <c r="O14"/>
  <c r="P14" s="1"/>
  <c r="O13"/>
  <c r="P13" s="1"/>
  <c r="O12"/>
  <c r="P12" s="1"/>
  <c r="O11"/>
  <c r="P11" s="1"/>
  <c r="O10"/>
  <c r="P10" s="1"/>
  <c r="O9"/>
  <c r="O8"/>
  <c r="P8" s="1"/>
  <c r="O7"/>
  <c r="P7" s="1"/>
  <c r="O6"/>
  <c r="P6" s="1"/>
  <c r="O5"/>
  <c r="P5" s="1"/>
  <c r="N27" i="3"/>
  <c r="M27"/>
  <c r="L27"/>
  <c r="K27"/>
  <c r="I27"/>
  <c r="H27"/>
  <c r="O17"/>
  <c r="P17" s="1"/>
  <c r="O6"/>
  <c r="O5"/>
  <c r="O7"/>
  <c r="L31"/>
  <c r="K31"/>
  <c r="I31"/>
  <c r="I21" i="1"/>
  <c r="J21" s="1"/>
  <c r="N32" i="4" l="1"/>
  <c r="N34" s="1"/>
  <c r="O31" i="3"/>
  <c r="P31"/>
  <c r="H20" i="1"/>
  <c r="F20"/>
  <c r="E22"/>
  <c r="D22"/>
  <c r="E32" i="4"/>
  <c r="E34" s="1"/>
  <c r="F32"/>
  <c r="F34" s="1"/>
  <c r="H32"/>
  <c r="H34" s="1"/>
  <c r="J32"/>
  <c r="J34" s="1"/>
  <c r="K32"/>
  <c r="K34" s="1"/>
  <c r="L32"/>
  <c r="L34" s="1"/>
  <c r="K32" i="3"/>
  <c r="K34" s="1"/>
  <c r="O27"/>
  <c r="L32"/>
  <c r="L34" s="1"/>
  <c r="O27" i="4"/>
  <c r="P27"/>
  <c r="M32"/>
  <c r="M34" s="1"/>
  <c r="I32"/>
  <c r="I34" s="1"/>
  <c r="G32"/>
  <c r="G34" s="1"/>
  <c r="I32" i="3"/>
  <c r="I34" s="1"/>
  <c r="P32" i="4" l="1"/>
  <c r="P34" s="1"/>
  <c r="O32"/>
  <c r="O34" s="1"/>
  <c r="O33" i="3" l="1"/>
  <c r="P33" s="1"/>
  <c r="M32"/>
  <c r="M34" s="1"/>
  <c r="H31"/>
  <c r="D31"/>
  <c r="O30"/>
  <c r="P30" s="1"/>
  <c r="O28"/>
  <c r="P28" s="1"/>
  <c r="O26"/>
  <c r="P26" s="1"/>
  <c r="O25"/>
  <c r="O24"/>
  <c r="P24" s="1"/>
  <c r="O23"/>
  <c r="O22"/>
  <c r="P22" s="1"/>
  <c r="O21"/>
  <c r="P21" s="1"/>
  <c r="O20"/>
  <c r="P20" s="1"/>
  <c r="O19"/>
  <c r="P19" s="1"/>
  <c r="O16"/>
  <c r="P16" s="1"/>
  <c r="O15"/>
  <c r="P15" s="1"/>
  <c r="O13"/>
  <c r="P13" s="1"/>
  <c r="O12"/>
  <c r="P12" s="1"/>
  <c r="O11"/>
  <c r="P11" s="1"/>
  <c r="O10"/>
  <c r="O8"/>
  <c r="P8" s="1"/>
  <c r="P7"/>
  <c r="P27" l="1"/>
  <c r="H32"/>
  <c r="H34" s="1"/>
  <c r="D32"/>
  <c r="D34" s="1"/>
  <c r="N32"/>
  <c r="N34" s="1"/>
  <c r="P32" l="1"/>
  <c r="P34" s="1"/>
  <c r="O32"/>
  <c r="O34" s="1"/>
  <c r="I16" i="1"/>
  <c r="I15"/>
  <c r="J15" s="1"/>
  <c r="I14"/>
  <c r="J14" s="1"/>
  <c r="I13"/>
  <c r="J13" s="1"/>
  <c r="I12"/>
  <c r="J12" s="1"/>
  <c r="I11"/>
  <c r="J11" s="1"/>
  <c r="I10"/>
  <c r="J10" s="1"/>
  <c r="I9"/>
  <c r="I8"/>
  <c r="I7"/>
  <c r="J8" l="1"/>
  <c r="I22"/>
  <c r="J7"/>
  <c r="I20" l="1"/>
  <c r="J22"/>
  <c r="I21" i="2"/>
  <c r="J21" s="1"/>
  <c r="H20"/>
  <c r="H22" s="1"/>
  <c r="G20"/>
  <c r="G22" s="1"/>
  <c r="D20"/>
  <c r="D22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20" i="1" l="1"/>
  <c r="J7" i="2"/>
  <c r="E17"/>
  <c r="E20" s="1"/>
  <c r="E22" s="1"/>
  <c r="I22" s="1"/>
  <c r="I5"/>
  <c r="I17" s="1"/>
  <c r="I20" s="1"/>
  <c r="J5" l="1"/>
  <c r="J17" s="1"/>
  <c r="J20" s="1"/>
  <c r="J22" s="1"/>
</calcChain>
</file>

<file path=xl/sharedStrings.xml><?xml version="1.0" encoding="utf-8"?>
<sst xmlns="http://schemas.openxmlformats.org/spreadsheetml/2006/main" count="543" uniqueCount="155">
  <si>
    <t>Предметные области</t>
  </si>
  <si>
    <t>№</t>
  </si>
  <si>
    <t>Предметы</t>
  </si>
  <si>
    <t>Русский язык</t>
  </si>
  <si>
    <t>Иностранный язык</t>
  </si>
  <si>
    <t>Математика и информатика</t>
  </si>
  <si>
    <t>Математика</t>
  </si>
  <si>
    <t>Искусство</t>
  </si>
  <si>
    <t>Физическая культура</t>
  </si>
  <si>
    <t xml:space="preserve">Предельно допустимая аудиторная учебная  нагрузка  при 5-дневной  неделе        </t>
  </si>
  <si>
    <t xml:space="preserve">Всего
с делен
</t>
  </si>
  <si>
    <t xml:space="preserve">Всего
без делен
</t>
  </si>
  <si>
    <t xml:space="preserve">Технология    </t>
  </si>
  <si>
    <t>Классы</t>
  </si>
  <si>
    <t>Окружающий мир</t>
  </si>
  <si>
    <t>Музыка</t>
  </si>
  <si>
    <t xml:space="preserve"> Изобразительное искусство</t>
  </si>
  <si>
    <t>Обязательная часть</t>
  </si>
  <si>
    <t>По учебныму предмету -  иностранный язык (выделение) все классы деляется на группы</t>
  </si>
  <si>
    <t>Литературное чтение</t>
  </si>
  <si>
    <t>Основы религиозных культур и светской этики</t>
  </si>
  <si>
    <t>Формы промежуточной аттестации</t>
  </si>
  <si>
    <t>Контрольная работа</t>
  </si>
  <si>
    <t xml:space="preserve"> Русский язык и литературное чтение</t>
  </si>
  <si>
    <t xml:space="preserve">Общая нагрузка </t>
  </si>
  <si>
    <t>Русский язык и литературное чтение</t>
  </si>
  <si>
    <t xml:space="preserve">Всего
без деления
</t>
  </si>
  <si>
    <t xml:space="preserve">Всего
с делением
</t>
  </si>
  <si>
    <t>5а</t>
  </si>
  <si>
    <t>5б</t>
  </si>
  <si>
    <t>6а</t>
  </si>
  <si>
    <t>6б</t>
  </si>
  <si>
    <t>6в</t>
  </si>
  <si>
    <t>7а</t>
  </si>
  <si>
    <t>7б</t>
  </si>
  <si>
    <t>Филология</t>
  </si>
  <si>
    <t>Литература</t>
  </si>
  <si>
    <t>Иностранные языки</t>
  </si>
  <si>
    <t>Алгебра</t>
  </si>
  <si>
    <t>Геометрия</t>
  </si>
  <si>
    <t>Информатика</t>
  </si>
  <si>
    <t xml:space="preserve">Общественно-научные предметы </t>
  </si>
  <si>
    <t>История</t>
  </si>
  <si>
    <t>Обществознание</t>
  </si>
  <si>
    <t>География</t>
  </si>
  <si>
    <t xml:space="preserve">Естественно-научные предметы </t>
  </si>
  <si>
    <t>Физика</t>
  </si>
  <si>
    <t>Химия</t>
  </si>
  <si>
    <t>Биология</t>
  </si>
  <si>
    <t>Изобразительное искусство</t>
  </si>
  <si>
    <t xml:space="preserve">Физическая культура и основы безопасности жизнедеятельности </t>
  </si>
  <si>
    <t>ОБЖ</t>
  </si>
  <si>
    <t>Часть, формируемая участниками образовательных отношений</t>
  </si>
  <si>
    <t>Выставка, конкурс, проект</t>
  </si>
  <si>
    <t>8а</t>
  </si>
  <si>
    <t>8б</t>
  </si>
  <si>
    <t>9а</t>
  </si>
  <si>
    <t>9б</t>
  </si>
  <si>
    <t>Информатика и ИКТ</t>
  </si>
  <si>
    <t>Обществознание (включая экономику и право)</t>
  </si>
  <si>
    <t xml:space="preserve">Региональный  компонент  </t>
  </si>
  <si>
    <t>Обязательные учебные предметы на базовом уровне</t>
  </si>
  <si>
    <t>Естественно-научные предметы</t>
  </si>
  <si>
    <t>Учебные предметы  по выбору на базовом уровне</t>
  </si>
  <si>
    <t>Основы регионального развития</t>
  </si>
  <si>
    <t>Для обучающихся, освоивших образовательные программы среднего общего образования, предусмотрена в конце 11-го класса государственная итоговая аттестация в форме единого государственного экзамена (ЕГЭ).</t>
  </si>
  <si>
    <t>Русский язык и литература</t>
  </si>
  <si>
    <t>Астрономия</t>
  </si>
  <si>
    <t xml:space="preserve"> Зачет</t>
  </si>
  <si>
    <t>По учебным предметам -  иностранный язык,  информатика, технология (выделение) все классы деляется на группы</t>
  </si>
  <si>
    <t>4в</t>
  </si>
  <si>
    <t>Всеобщая история. История России</t>
  </si>
  <si>
    <t>МХК</t>
  </si>
  <si>
    <t>Родной язык и родная литература</t>
  </si>
  <si>
    <t>Русский родной язык</t>
  </si>
  <si>
    <r>
      <rPr>
        <b/>
        <sz val="12"/>
        <color theme="1"/>
        <rFont val="Times New Roman"/>
        <family val="1"/>
        <charset val="204"/>
      </rPr>
      <t>УЧЕБНЫЙ ПЛАН (годовой)
 МБОУ  "Туринская средняя школа" на 2019– 2020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</si>
  <si>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>Родной язык и литературное чтение на родном языке</t>
  </si>
  <si>
    <t>Родная литература (русская)</t>
  </si>
  <si>
    <t xml:space="preserve">Родной язык </t>
  </si>
  <si>
    <t>Родной язык</t>
  </si>
  <si>
    <t>Родная литература</t>
  </si>
  <si>
    <t>Литературное чтение на родном языке</t>
  </si>
  <si>
    <t>Иностранный язык (английский)</t>
  </si>
  <si>
    <t xml:space="preserve"> Обществознание и естествознание       (окружающий мир)</t>
  </si>
  <si>
    <t xml:space="preserve">Второй иностранный язык (немецкий)
</t>
  </si>
  <si>
    <t>Основы духовно-нравственной культуры народов России</t>
  </si>
  <si>
    <t>УЧЕБНЫЙ ПЛАН (годовой)
 МКОУ  "Туринская средняя школа- интернат имени Алитета Николаевича Немтушкина" на 2020– 2021 учебный год  (пятитидневный)</t>
  </si>
  <si>
    <r>
      <rPr>
        <b/>
        <sz val="12"/>
        <color theme="1"/>
        <rFont val="Times New Roman"/>
        <family val="1"/>
        <charset val="204"/>
      </rPr>
      <t>УЧЕБНЫЙ ПЛАН (недельный)
МКОУ "Туринская средняя школа- интерант имени Алитета Николаевича Немтушкина" на 2020– 2021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</si>
  <si>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Часть, формируемая участниками образовательных отношений </t>
  </si>
  <si>
    <t>Эвенкийский язык</t>
  </si>
  <si>
    <t>ИКДР, ВПР</t>
  </si>
  <si>
    <t>ИКДР, КДР чг</t>
  </si>
  <si>
    <t xml:space="preserve">итоговая контрольная работа </t>
  </si>
  <si>
    <t>Групповой проект</t>
  </si>
  <si>
    <t>Творческая работа</t>
  </si>
  <si>
    <t>Контрольная  работа</t>
  </si>
  <si>
    <t>Урок- концерт</t>
  </si>
  <si>
    <r>
      <rPr>
        <b/>
        <sz val="12"/>
        <color theme="1"/>
        <rFont val="Times New Roman"/>
        <family val="1"/>
        <charset val="204"/>
      </rPr>
      <t>УЧЕБНЫЙ ПЛАН (годовой)
МКОУ  "Туринская средняя школа интернат имени Алитета Николаевича Немтушкина" на 2020– 2021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</si>
  <si>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 xml:space="preserve">Часть, формируемая участниками образовательного процесса </t>
  </si>
  <si>
    <t xml:space="preserve"> Эвенкийский язык</t>
  </si>
  <si>
    <r>
      <rPr>
        <b/>
        <sz val="12"/>
        <color theme="1"/>
        <rFont val="Times New Roman"/>
        <family val="1"/>
        <charset val="204"/>
      </rPr>
      <t>УЧЕБНЫЙ ПЛАН (недельный)
 МКОУ  "Туринская средняя школа- интернат имени Алитета Николаевича Немтушкина" на 2020– 2021 учебный год  (пятитидневный)</t>
    </r>
    <r>
      <rPr>
        <sz val="12"/>
        <color theme="1"/>
        <rFont val="Times New Roman"/>
        <family val="1"/>
        <charset val="204"/>
      </rPr>
      <t xml:space="preserve">
</t>
    </r>
  </si>
  <si>
    <t>Эвенкийский язык и литература</t>
  </si>
  <si>
    <t>Элективный курс "Тождественные преобразования выражений"</t>
  </si>
  <si>
    <t>Элективный курс  "Основы редактировния"</t>
  </si>
  <si>
    <t>Элективный курс "Основы редактирования"</t>
  </si>
  <si>
    <t>УЧЕБНЫЙ ПЛАН (недельный)
 МКОУ  "Туринская средняя школа- интернат имени Алитета Николаевича Немтушкина" на 2020– 2021 учебный год  (пятитидневный)</t>
  </si>
  <si>
    <t>Итого</t>
  </si>
  <si>
    <t>Элективный курс "Искусство устной и письменной речи"</t>
  </si>
  <si>
    <t>Элективный курс "Математика"</t>
  </si>
  <si>
    <t>Учебные предметы</t>
  </si>
  <si>
    <t>10 класс</t>
  </si>
  <si>
    <t>Иностранный язык(английский)</t>
  </si>
  <si>
    <t>Общественные науки</t>
  </si>
  <si>
    <t>Естественные науки</t>
  </si>
  <si>
    <t>ФК, экология и основы безопасности жизнедеятельности</t>
  </si>
  <si>
    <t>Основы безопасности жизнедеятельности</t>
  </si>
  <si>
    <t>Часть, формируемая участниками образовательного процесса</t>
  </si>
  <si>
    <t>Элективные курсы</t>
  </si>
  <si>
    <t xml:space="preserve">Всего
</t>
  </si>
  <si>
    <t xml:space="preserve">Итого </t>
  </si>
  <si>
    <t>ИКР</t>
  </si>
  <si>
    <t>ВПР, ИС</t>
  </si>
  <si>
    <t>ВПР</t>
  </si>
  <si>
    <t>ВПР, ИКР</t>
  </si>
  <si>
    <t xml:space="preserve">ИКР </t>
  </si>
  <si>
    <t>Проект</t>
  </si>
  <si>
    <t>ук</t>
  </si>
  <si>
    <t>тр</t>
  </si>
  <si>
    <t>Н</t>
  </si>
  <si>
    <t xml:space="preserve">зачет </t>
  </si>
  <si>
    <t>сочинение</t>
  </si>
  <si>
    <t>тест</t>
  </si>
  <si>
    <t>сдача нормативов</t>
  </si>
  <si>
    <t>защита проекта</t>
  </si>
  <si>
    <t>зачет</t>
  </si>
  <si>
    <t>ИТОГО</t>
  </si>
  <si>
    <t>Родной язык и литература</t>
  </si>
  <si>
    <t>информатика</t>
  </si>
  <si>
    <t>Практикум по русскому языку по подготовке к ЕГЭ</t>
  </si>
  <si>
    <t>Практикум по математике</t>
  </si>
  <si>
    <t>Индивидуальный проект</t>
  </si>
  <si>
    <t>Общественно- научные предметы</t>
  </si>
  <si>
    <t>Компонент образовательного учреждения</t>
  </si>
  <si>
    <t>Основы финансовой грамотности</t>
  </si>
  <si>
    <t xml:space="preserve">Уровень </t>
  </si>
  <si>
    <t>базовый</t>
  </si>
  <si>
    <t>Дополнительные учебные предметы</t>
  </si>
  <si>
    <t xml:space="preserve">уровень </t>
  </si>
  <si>
    <t>УТВЕРЖДАЮ:</t>
  </si>
  <si>
    <t>ПРИНЯТО</t>
  </si>
  <si>
    <t>УЧЕБНЫЙ ПЛАН</t>
  </si>
  <si>
    <t>Директор МКОУ ТСШ-И_______________А.А. Павлов</t>
  </si>
  <si>
    <t>Педагогическим советом №27 от 29 мая 2020 года</t>
  </si>
  <si>
    <t xml:space="preserve"> МКОУ «Туринская средняя школа- интернат имени Алитета Николаевича Немтушкина»</t>
  </si>
  <si>
    <t>2019-2020 учебный год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</si>
</sst>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"/>
      <family val="1"/>
    </font>
    <font>
      <sz val="12"/>
      <color theme="1"/>
      <name val="Times"/>
      <family val="1"/>
    </font>
    <font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74C13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4" borderId="2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wrapText="1"/>
    </xf>
    <xf numFmtId="0" fontId="1" fillId="0" borderId="34" xfId="0" applyFont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wrapText="1"/>
    </xf>
    <xf numFmtId="0" fontId="1" fillId="0" borderId="18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wrapText="1"/>
    </xf>
    <xf numFmtId="0" fontId="2" fillId="4" borderId="36" xfId="0" applyFont="1" applyFill="1" applyBorder="1" applyAlignment="1">
      <alignment horizontal="center" vertical="center" wrapText="1"/>
    </xf>
    <xf numFmtId="0" fontId="2" fillId="4" borderId="3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4" fillId="0" borderId="26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0" fontId="1" fillId="0" borderId="33" xfId="0" applyFont="1" applyBorder="1" applyAlignment="1">
      <alignment horizontal="center" vertical="center" wrapText="1"/>
    </xf>
    <xf numFmtId="0" fontId="1" fillId="4" borderId="44" xfId="0" applyFont="1" applyFill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4" borderId="45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5" fillId="4" borderId="36" xfId="0" applyFont="1" applyFill="1" applyBorder="1" applyAlignment="1">
      <alignment horizontal="center" vertical="center" wrapText="1"/>
    </xf>
    <xf numFmtId="0" fontId="5" fillId="4" borderId="3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4" borderId="37" xfId="0" applyFont="1" applyFill="1" applyBorder="1" applyAlignment="1">
      <alignment horizontal="center" vertical="center" wrapText="1"/>
    </xf>
    <xf numFmtId="0" fontId="5" fillId="4" borderId="39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5" fillId="4" borderId="3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wrapText="1"/>
    </xf>
    <xf numFmtId="0" fontId="5" fillId="0" borderId="33" xfId="0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0" fontId="6" fillId="4" borderId="44" xfId="0" applyFont="1" applyFill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 wrapText="1"/>
    </xf>
    <xf numFmtId="0" fontId="6" fillId="4" borderId="45" xfId="0" applyFont="1" applyFill="1" applyBorder="1" applyAlignment="1">
      <alignment horizontal="center" vertical="center" wrapText="1"/>
    </xf>
    <xf numFmtId="0" fontId="6" fillId="4" borderId="43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4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4" borderId="44" xfId="0" applyFont="1" applyFill="1" applyBorder="1" applyAlignment="1">
      <alignment horizontal="center" vertical="center" wrapText="1"/>
    </xf>
    <xf numFmtId="0" fontId="5" fillId="4" borderId="4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2" fillId="2" borderId="46" xfId="0" applyNumberFormat="1" applyFont="1" applyFill="1" applyBorder="1" applyAlignment="1">
      <alignment horizontal="center" vertical="center" wrapText="1"/>
    </xf>
    <xf numFmtId="164" fontId="2" fillId="2" borderId="4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4" borderId="5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3" xfId="0" applyFont="1" applyFill="1" applyBorder="1" applyAlignment="1">
      <alignment horizontal="center" vertical="center" wrapText="1"/>
    </xf>
    <xf numFmtId="0" fontId="1" fillId="4" borderId="51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164" fontId="2" fillId="5" borderId="12" xfId="0" applyNumberFormat="1" applyFont="1" applyFill="1" applyBorder="1" applyAlignment="1">
      <alignment horizontal="center" vertical="center" wrapText="1"/>
    </xf>
    <xf numFmtId="164" fontId="2" fillId="5" borderId="13" xfId="0" applyNumberFormat="1" applyFont="1" applyFill="1" applyBorder="1" applyAlignment="1">
      <alignment horizontal="center" vertical="center" wrapText="1"/>
    </xf>
    <xf numFmtId="164" fontId="2" fillId="5" borderId="41" xfId="0" applyNumberFormat="1" applyFont="1" applyFill="1" applyBorder="1" applyAlignment="1">
      <alignment horizontal="center" vertical="center" wrapText="1"/>
    </xf>
    <xf numFmtId="164" fontId="2" fillId="5" borderId="40" xfId="0" applyNumberFormat="1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 wrapText="1"/>
    </xf>
    <xf numFmtId="164" fontId="2" fillId="8" borderId="36" xfId="0" applyNumberFormat="1" applyFont="1" applyFill="1" applyBorder="1" applyAlignment="1">
      <alignment horizontal="center" vertical="center" wrapText="1"/>
    </xf>
    <xf numFmtId="164" fontId="2" fillId="8" borderId="34" xfId="0" applyNumberFormat="1" applyFont="1" applyFill="1" applyBorder="1" applyAlignment="1">
      <alignment horizontal="center" vertical="center" wrapText="1"/>
    </xf>
    <xf numFmtId="164" fontId="2" fillId="8" borderId="37" xfId="0" applyNumberFormat="1" applyFont="1" applyFill="1" applyBorder="1" applyAlignment="1">
      <alignment horizontal="center" vertical="center" wrapText="1"/>
    </xf>
    <xf numFmtId="164" fontId="2" fillId="8" borderId="38" xfId="0" applyNumberFormat="1" applyFont="1" applyFill="1" applyBorder="1" applyAlignment="1">
      <alignment horizontal="center" vertical="center" wrapText="1"/>
    </xf>
    <xf numFmtId="164" fontId="2" fillId="8" borderId="15" xfId="0" applyNumberFormat="1" applyFont="1" applyFill="1" applyBorder="1" applyAlignment="1">
      <alignment horizontal="center" vertical="center" wrapText="1"/>
    </xf>
    <xf numFmtId="0" fontId="1" fillId="8" borderId="39" xfId="0" applyFont="1" applyFill="1" applyBorder="1" applyAlignment="1">
      <alignment horizontal="center" vertical="center" wrapText="1"/>
    </xf>
    <xf numFmtId="0" fontId="2" fillId="9" borderId="12" xfId="0" applyFont="1" applyFill="1" applyBorder="1" applyAlignment="1">
      <alignment horizontal="center" vertical="center" wrapText="1"/>
    </xf>
    <xf numFmtId="0" fontId="2" fillId="9" borderId="13" xfId="0" applyFont="1" applyFill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1" fillId="9" borderId="41" xfId="0" applyFont="1" applyFill="1" applyBorder="1" applyAlignment="1">
      <alignment horizontal="center" vertical="center" wrapText="1"/>
    </xf>
    <xf numFmtId="164" fontId="2" fillId="10" borderId="44" xfId="0" applyNumberFormat="1" applyFont="1" applyFill="1" applyBorder="1" applyAlignment="1">
      <alignment horizontal="center" vertical="center" wrapText="1"/>
    </xf>
    <xf numFmtId="164" fontId="2" fillId="10" borderId="33" xfId="0" applyNumberFormat="1" applyFont="1" applyFill="1" applyBorder="1" applyAlignment="1">
      <alignment horizontal="center" vertical="center" wrapText="1"/>
    </xf>
    <xf numFmtId="164" fontId="2" fillId="10" borderId="45" xfId="0" applyNumberFormat="1" applyFont="1" applyFill="1" applyBorder="1" applyAlignment="1">
      <alignment horizontal="center" vertical="center" wrapText="1"/>
    </xf>
    <xf numFmtId="164" fontId="2" fillId="10" borderId="43" xfId="0" applyNumberFormat="1" applyFont="1" applyFill="1" applyBorder="1" applyAlignment="1">
      <alignment horizontal="center" vertical="center" wrapText="1"/>
    </xf>
    <xf numFmtId="164" fontId="2" fillId="10" borderId="46" xfId="0" applyNumberFormat="1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46" xfId="0" applyFont="1" applyFill="1" applyBorder="1" applyAlignment="1">
      <alignment horizontal="center" vertical="center" wrapText="1"/>
    </xf>
    <xf numFmtId="0" fontId="1" fillId="4" borderId="25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1" fillId="4" borderId="46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41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8" borderId="36" xfId="0" applyFont="1" applyFill="1" applyBorder="1" applyAlignment="1">
      <alignment horizontal="center" vertical="center" wrapText="1"/>
    </xf>
    <xf numFmtId="0" fontId="2" fillId="8" borderId="34" xfId="0" applyFont="1" applyFill="1" applyBorder="1" applyAlignment="1">
      <alignment horizontal="center" vertical="center" wrapText="1"/>
    </xf>
    <xf numFmtId="0" fontId="2" fillId="8" borderId="37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10" borderId="44" xfId="0" applyFont="1" applyFill="1" applyBorder="1" applyAlignment="1">
      <alignment horizontal="center" vertical="center" wrapText="1"/>
    </xf>
    <xf numFmtId="0" fontId="2" fillId="10" borderId="33" xfId="0" applyFont="1" applyFill="1" applyBorder="1" applyAlignment="1">
      <alignment horizontal="center" vertical="center" wrapText="1"/>
    </xf>
    <xf numFmtId="0" fontId="2" fillId="10" borderId="45" xfId="0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 wrapText="1"/>
    </xf>
    <xf numFmtId="0" fontId="2" fillId="10" borderId="46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1" fillId="3" borderId="47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47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5" borderId="47" xfId="0" applyFont="1" applyFill="1" applyBorder="1"/>
    <xf numFmtId="0" fontId="1" fillId="5" borderId="47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/>
    </xf>
    <xf numFmtId="0" fontId="2" fillId="9" borderId="7" xfId="0" applyFont="1" applyFill="1" applyBorder="1" applyAlignment="1">
      <alignment vertical="center"/>
    </xf>
    <xf numFmtId="164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2" fillId="9" borderId="5" xfId="0" applyFont="1" applyFill="1" applyBorder="1" applyAlignment="1">
      <alignment vertical="top"/>
    </xf>
    <xf numFmtId="0" fontId="2" fillId="9" borderId="6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9" borderId="1" xfId="0" applyFont="1" applyFill="1" applyBorder="1" applyAlignment="1">
      <alignment vertical="top"/>
    </xf>
    <xf numFmtId="0" fontId="2" fillId="9" borderId="1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top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top"/>
    </xf>
    <xf numFmtId="0" fontId="1" fillId="4" borderId="1" xfId="0" applyFont="1" applyFill="1" applyBorder="1" applyAlignment="1">
      <alignment horizontal="center" vertical="top"/>
    </xf>
    <xf numFmtId="0" fontId="2" fillId="10" borderId="1" xfId="0" applyFont="1" applyFill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10" borderId="1" xfId="0" applyFont="1" applyFill="1" applyBorder="1"/>
    <xf numFmtId="0" fontId="2" fillId="8" borderId="1" xfId="0" applyFont="1" applyFill="1" applyBorder="1" applyAlignment="1">
      <alignment horizontal="center"/>
    </xf>
    <xf numFmtId="0" fontId="5" fillId="0" borderId="4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wrapText="1"/>
    </xf>
    <xf numFmtId="0" fontId="2" fillId="5" borderId="5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9" borderId="7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0" fontId="1" fillId="4" borderId="5" xfId="0" applyFont="1" applyFill="1" applyBorder="1" applyAlignment="1">
      <alignment horizontal="center" vertical="top"/>
    </xf>
    <xf numFmtId="0" fontId="1" fillId="0" borderId="5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 vertical="top"/>
    </xf>
    <xf numFmtId="0" fontId="9" fillId="0" borderId="11" xfId="0" applyFont="1" applyBorder="1" applyAlignment="1">
      <alignment horizontal="center"/>
    </xf>
    <xf numFmtId="0" fontId="9" fillId="0" borderId="57" xfId="0" applyFont="1" applyBorder="1" applyAlignment="1">
      <alignment horizontal="center"/>
    </xf>
    <xf numFmtId="0" fontId="0" fillId="0" borderId="57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1" xfId="0" applyBorder="1"/>
    <xf numFmtId="0" fontId="2" fillId="9" borderId="6" xfId="0" applyFont="1" applyFill="1" applyBorder="1" applyAlignment="1">
      <alignment vertical="top"/>
    </xf>
    <xf numFmtId="0" fontId="2" fillId="9" borderId="7" xfId="0" applyFont="1" applyFill="1" applyBorder="1" applyAlignment="1">
      <alignment vertical="top"/>
    </xf>
    <xf numFmtId="0" fontId="1" fillId="5" borderId="1" xfId="0" applyFont="1" applyFill="1" applyBorder="1"/>
    <xf numFmtId="0" fontId="1" fillId="9" borderId="1" xfId="0" applyFont="1" applyFill="1" applyBorder="1"/>
    <xf numFmtId="0" fontId="12" fillId="12" borderId="5" xfId="0" applyFont="1" applyFill="1" applyBorder="1" applyAlignment="1">
      <alignment horizontal="center"/>
    </xf>
    <xf numFmtId="0" fontId="1" fillId="12" borderId="1" xfId="0" applyFont="1" applyFill="1" applyBorder="1"/>
    <xf numFmtId="0" fontId="0" fillId="12" borderId="1" xfId="0" applyFill="1" applyBorder="1"/>
    <xf numFmtId="0" fontId="2" fillId="7" borderId="5" xfId="0" applyFont="1" applyFill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0" fillId="7" borderId="1" xfId="0" applyFill="1" applyBorder="1"/>
    <xf numFmtId="0" fontId="9" fillId="0" borderId="0" xfId="0" applyFont="1" applyBorder="1"/>
    <xf numFmtId="0" fontId="2" fillId="4" borderId="0" xfId="0" applyFont="1" applyFill="1" applyBorder="1" applyAlignment="1">
      <alignment horizontal="center"/>
    </xf>
    <xf numFmtId="0" fontId="0" fillId="5" borderId="0" xfId="0" applyFill="1"/>
    <xf numFmtId="0" fontId="0" fillId="5" borderId="1" xfId="0" applyFill="1" applyBorder="1"/>
    <xf numFmtId="0" fontId="0" fillId="9" borderId="0" xfId="0" applyFill="1"/>
    <xf numFmtId="0" fontId="0" fillId="9" borderId="1" xfId="0" applyFill="1" applyBorder="1"/>
    <xf numFmtId="0" fontId="14" fillId="0" borderId="0" xfId="0" applyFont="1"/>
    <xf numFmtId="0" fontId="14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6" borderId="36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0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3" fillId="4" borderId="20" xfId="0" applyFont="1" applyFill="1" applyBorder="1"/>
    <xf numFmtId="0" fontId="1" fillId="4" borderId="20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42" xfId="0" applyFont="1" applyFill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 wrapText="1"/>
    </xf>
    <xf numFmtId="0" fontId="2" fillId="8" borderId="50" xfId="0" applyFont="1" applyFill="1" applyBorder="1" applyAlignment="1">
      <alignment horizontal="center" vertical="center" wrapText="1"/>
    </xf>
    <xf numFmtId="0" fontId="2" fillId="2" borderId="4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9" borderId="5" xfId="0" applyFont="1" applyFill="1" applyBorder="1" applyAlignment="1">
      <alignment horizontal="center" vertical="top"/>
    </xf>
    <xf numFmtId="0" fontId="2" fillId="9" borderId="7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2" fillId="8" borderId="5" xfId="0" applyFont="1" applyFill="1" applyBorder="1" applyAlignment="1">
      <alignment horizontal="center" vertical="top"/>
    </xf>
    <xf numFmtId="0" fontId="12" fillId="8" borderId="7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2" fillId="5" borderId="51" xfId="0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center" vertical="top" wrapText="1"/>
    </xf>
    <xf numFmtId="0" fontId="2" fillId="5" borderId="16" xfId="0" applyFont="1" applyFill="1" applyBorder="1" applyAlignment="1">
      <alignment horizontal="center" vertical="top" wrapText="1"/>
    </xf>
    <xf numFmtId="0" fontId="2" fillId="10" borderId="5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 wrapText="1"/>
    </xf>
    <xf numFmtId="0" fontId="2" fillId="8" borderId="7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74C13F"/>
      <color rgb="FFFF99FF"/>
      <color rgb="FF99C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view="pageBreakPreview" zoomScale="80" zoomScaleSheetLayoutView="80" workbookViewId="0">
      <selection activeCell="R8" sqref="R8"/>
    </sheetView>
  </sheetViews>
  <sheetFormatPr defaultColWidth="5.7109375" defaultRowHeight="15.6" customHeight="1"/>
  <cols>
    <col min="1" max="1" width="32.42578125" style="1" customWidth="1"/>
    <col min="2" max="2" width="3.42578125" style="1" customWidth="1"/>
    <col min="3" max="3" width="28" style="1" customWidth="1"/>
    <col min="4" max="4" width="5.5703125" style="1" customWidth="1"/>
    <col min="5" max="5" width="6.5703125" style="1" customWidth="1"/>
    <col min="6" max="7" width="5.5703125" style="1" customWidth="1"/>
    <col min="8" max="8" width="0.42578125" style="1" customWidth="1"/>
    <col min="9" max="9" width="7.5703125" style="1" customWidth="1"/>
    <col min="10" max="10" width="7.140625" style="1" customWidth="1"/>
    <col min="11" max="11" width="27.7109375" style="1" customWidth="1"/>
    <col min="12" max="16384" width="5.7109375" style="1"/>
  </cols>
  <sheetData>
    <row r="1" spans="1:11" ht="10.5" customHeight="1"/>
    <row r="2" spans="1:11" ht="31.5" customHeight="1">
      <c r="A2" s="325" t="s">
        <v>87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1" ht="15.75" customHeight="1">
      <c r="A3" s="333" t="s">
        <v>0</v>
      </c>
      <c r="B3" s="333" t="s">
        <v>1</v>
      </c>
      <c r="C3" s="333" t="s">
        <v>2</v>
      </c>
      <c r="D3" s="332" t="s">
        <v>13</v>
      </c>
      <c r="E3" s="332"/>
      <c r="F3" s="332"/>
      <c r="G3" s="333"/>
      <c r="H3" s="333"/>
      <c r="I3" s="333" t="s">
        <v>11</v>
      </c>
      <c r="J3" s="333" t="s">
        <v>10</v>
      </c>
      <c r="K3" s="323" t="s">
        <v>21</v>
      </c>
    </row>
    <row r="4" spans="1:11" ht="33" customHeight="1">
      <c r="A4" s="333"/>
      <c r="B4" s="333"/>
      <c r="C4" s="333"/>
      <c r="D4" s="5">
        <v>1</v>
      </c>
      <c r="E4" s="6">
        <v>2</v>
      </c>
      <c r="F4" s="6">
        <v>3</v>
      </c>
      <c r="G4" s="121">
        <v>4</v>
      </c>
      <c r="H4" s="74" t="s">
        <v>70</v>
      </c>
      <c r="I4" s="334"/>
      <c r="J4" s="333"/>
      <c r="K4" s="324"/>
    </row>
    <row r="5" spans="1:11" ht="39.75" customHeight="1">
      <c r="A5" s="338" t="s">
        <v>76</v>
      </c>
      <c r="B5" s="97">
        <v>1</v>
      </c>
      <c r="C5" s="109" t="s">
        <v>78</v>
      </c>
      <c r="D5" s="313">
        <v>1</v>
      </c>
      <c r="E5" s="313">
        <v>0.5</v>
      </c>
      <c r="F5" s="116">
        <v>0</v>
      </c>
      <c r="G5" s="121">
        <v>0</v>
      </c>
      <c r="H5" s="97"/>
      <c r="I5" s="97">
        <f>SUM(D5:H5)</f>
        <v>1.5</v>
      </c>
      <c r="J5" s="313">
        <v>3</v>
      </c>
      <c r="K5" s="2" t="s">
        <v>22</v>
      </c>
    </row>
    <row r="6" spans="1:11" ht="33" customHeight="1">
      <c r="A6" s="339"/>
      <c r="B6" s="116"/>
      <c r="C6" s="116" t="s">
        <v>81</v>
      </c>
      <c r="D6" s="314">
        <v>0</v>
      </c>
      <c r="E6" s="314">
        <v>0.5</v>
      </c>
      <c r="F6" s="122">
        <v>0</v>
      </c>
      <c r="G6" s="122">
        <v>0</v>
      </c>
      <c r="H6" s="116"/>
      <c r="I6" s="116">
        <f>SUM(D6:H6)</f>
        <v>0.5</v>
      </c>
      <c r="J6" s="313">
        <v>1</v>
      </c>
      <c r="K6" s="2" t="s">
        <v>22</v>
      </c>
    </row>
    <row r="7" spans="1:11" ht="32.25" customHeight="1">
      <c r="A7" s="338" t="s">
        <v>25</v>
      </c>
      <c r="B7" s="97">
        <v>3</v>
      </c>
      <c r="C7" s="97" t="s">
        <v>3</v>
      </c>
      <c r="D7" s="97">
        <v>5</v>
      </c>
      <c r="E7" s="97">
        <v>5</v>
      </c>
      <c r="F7" s="97">
        <v>5</v>
      </c>
      <c r="G7" s="121">
        <v>5</v>
      </c>
      <c r="H7" s="97"/>
      <c r="I7" s="97">
        <f>SUM(D7:H7)</f>
        <v>20</v>
      </c>
      <c r="J7" s="97">
        <f>I7</f>
        <v>20</v>
      </c>
      <c r="K7" s="2" t="s">
        <v>90</v>
      </c>
    </row>
    <row r="8" spans="1:11" ht="50.25" customHeight="1">
      <c r="A8" s="339"/>
      <c r="B8" s="97">
        <v>4</v>
      </c>
      <c r="C8" s="109" t="s">
        <v>19</v>
      </c>
      <c r="D8" s="97">
        <v>4</v>
      </c>
      <c r="E8" s="97">
        <v>4</v>
      </c>
      <c r="F8" s="97">
        <v>4</v>
      </c>
      <c r="G8" s="121">
        <v>3</v>
      </c>
      <c r="H8" s="97"/>
      <c r="I8" s="97">
        <f t="shared" ref="I8:I16" si="0">SUM(D8:H8)</f>
        <v>15</v>
      </c>
      <c r="J8" s="97">
        <f t="shared" ref="J8:J15" si="1">I8</f>
        <v>15</v>
      </c>
      <c r="K8" s="11" t="s">
        <v>91</v>
      </c>
    </row>
    <row r="9" spans="1:11" ht="31.5" customHeight="1">
      <c r="A9" s="6" t="s">
        <v>4</v>
      </c>
      <c r="B9" s="6">
        <v>5</v>
      </c>
      <c r="C9" s="12" t="s">
        <v>82</v>
      </c>
      <c r="D9" s="12">
        <v>0</v>
      </c>
      <c r="E9" s="135">
        <v>2</v>
      </c>
      <c r="F9" s="135">
        <v>2</v>
      </c>
      <c r="G9" s="308">
        <v>2</v>
      </c>
      <c r="H9" s="12"/>
      <c r="I9" s="12">
        <f t="shared" si="0"/>
        <v>6</v>
      </c>
      <c r="J9" s="140">
        <v>10</v>
      </c>
      <c r="K9" s="2" t="s">
        <v>92</v>
      </c>
    </row>
    <row r="10" spans="1:11" ht="15.75" customHeight="1">
      <c r="A10" s="7" t="s">
        <v>5</v>
      </c>
      <c r="B10" s="6">
        <v>6</v>
      </c>
      <c r="C10" s="6" t="s">
        <v>6</v>
      </c>
      <c r="D10" s="6">
        <v>4</v>
      </c>
      <c r="E10" s="6">
        <v>4</v>
      </c>
      <c r="F10" s="6">
        <v>4</v>
      </c>
      <c r="G10" s="121">
        <v>4</v>
      </c>
      <c r="H10" s="6"/>
      <c r="I10" s="6">
        <f t="shared" si="0"/>
        <v>16</v>
      </c>
      <c r="J10" s="6">
        <f t="shared" si="1"/>
        <v>16</v>
      </c>
      <c r="K10" s="2" t="s">
        <v>90</v>
      </c>
    </row>
    <row r="11" spans="1:11" ht="51" customHeight="1">
      <c r="A11" s="117" t="s">
        <v>83</v>
      </c>
      <c r="B11" s="6">
        <v>7</v>
      </c>
      <c r="C11" s="6" t="s">
        <v>14</v>
      </c>
      <c r="D11" s="6">
        <v>2</v>
      </c>
      <c r="E11" s="6">
        <v>2</v>
      </c>
      <c r="F11" s="6">
        <v>2</v>
      </c>
      <c r="G11" s="121">
        <v>2</v>
      </c>
      <c r="H11" s="6"/>
      <c r="I11" s="6">
        <f t="shared" si="0"/>
        <v>8</v>
      </c>
      <c r="J11" s="6">
        <f t="shared" si="1"/>
        <v>8</v>
      </c>
      <c r="K11" s="2" t="s">
        <v>93</v>
      </c>
    </row>
    <row r="12" spans="1:11" ht="15.75" customHeight="1">
      <c r="A12" s="338" t="s">
        <v>7</v>
      </c>
      <c r="B12" s="6">
        <v>8</v>
      </c>
      <c r="C12" s="6" t="s">
        <v>15</v>
      </c>
      <c r="D12" s="6">
        <v>1</v>
      </c>
      <c r="E12" s="6">
        <v>1</v>
      </c>
      <c r="F12" s="6">
        <v>1</v>
      </c>
      <c r="G12" s="121">
        <v>1</v>
      </c>
      <c r="H12" s="6"/>
      <c r="I12" s="6">
        <f t="shared" si="0"/>
        <v>4</v>
      </c>
      <c r="J12" s="6">
        <f t="shared" si="1"/>
        <v>4</v>
      </c>
      <c r="K12" s="2" t="s">
        <v>96</v>
      </c>
    </row>
    <row r="13" spans="1:11" ht="15.75" customHeight="1">
      <c r="A13" s="339"/>
      <c r="B13" s="6">
        <v>9</v>
      </c>
      <c r="C13" s="6" t="s">
        <v>16</v>
      </c>
      <c r="D13" s="6">
        <v>1</v>
      </c>
      <c r="E13" s="6">
        <v>1</v>
      </c>
      <c r="F13" s="6">
        <v>1</v>
      </c>
      <c r="G13" s="121">
        <v>1</v>
      </c>
      <c r="H13" s="6"/>
      <c r="I13" s="6">
        <f t="shared" si="0"/>
        <v>4</v>
      </c>
      <c r="J13" s="6">
        <f t="shared" si="1"/>
        <v>4</v>
      </c>
      <c r="K13" s="2" t="s">
        <v>94</v>
      </c>
    </row>
    <row r="14" spans="1:11" ht="15.75" customHeight="1">
      <c r="A14" s="6" t="s">
        <v>12</v>
      </c>
      <c r="B14" s="6">
        <v>10</v>
      </c>
      <c r="C14" s="6" t="s">
        <v>12</v>
      </c>
      <c r="D14" s="6">
        <v>1</v>
      </c>
      <c r="E14" s="6">
        <v>1</v>
      </c>
      <c r="F14" s="6">
        <v>1</v>
      </c>
      <c r="G14" s="121">
        <v>1</v>
      </c>
      <c r="H14" s="6"/>
      <c r="I14" s="6">
        <f t="shared" si="0"/>
        <v>4</v>
      </c>
      <c r="J14" s="6">
        <f t="shared" si="1"/>
        <v>4</v>
      </c>
      <c r="K14" s="2" t="s">
        <v>95</v>
      </c>
    </row>
    <row r="15" spans="1:11" ht="15.75" customHeight="1">
      <c r="A15" s="8" t="s">
        <v>8</v>
      </c>
      <c r="B15" s="6">
        <v>11</v>
      </c>
      <c r="C15" s="6" t="s">
        <v>8</v>
      </c>
      <c r="D15" s="6">
        <v>2</v>
      </c>
      <c r="E15" s="6">
        <v>2</v>
      </c>
      <c r="F15" s="6">
        <v>2</v>
      </c>
      <c r="G15" s="121">
        <v>2</v>
      </c>
      <c r="H15" s="6"/>
      <c r="I15" s="6">
        <f>SUM(D15:H15)</f>
        <v>8</v>
      </c>
      <c r="J15" s="6">
        <f t="shared" si="1"/>
        <v>8</v>
      </c>
      <c r="K15" s="2" t="s">
        <v>68</v>
      </c>
    </row>
    <row r="16" spans="1:11" ht="33" customHeight="1">
      <c r="A16" s="6" t="s">
        <v>20</v>
      </c>
      <c r="B16" s="6">
        <v>12</v>
      </c>
      <c r="C16" s="110" t="s">
        <v>20</v>
      </c>
      <c r="D16" s="6">
        <v>0</v>
      </c>
      <c r="E16" s="6">
        <v>0</v>
      </c>
      <c r="F16" s="6">
        <v>0</v>
      </c>
      <c r="G16" s="121">
        <v>1</v>
      </c>
      <c r="H16" s="6"/>
      <c r="I16" s="6">
        <f t="shared" si="0"/>
        <v>1</v>
      </c>
      <c r="J16" s="6">
        <v>1</v>
      </c>
      <c r="K16" s="2" t="s">
        <v>68</v>
      </c>
    </row>
    <row r="17" spans="1:11" ht="15.75" customHeight="1">
      <c r="A17" s="335" t="s">
        <v>17</v>
      </c>
      <c r="B17" s="336"/>
      <c r="C17" s="337"/>
      <c r="D17" s="133">
        <f>SUM(D5:D16)</f>
        <v>21</v>
      </c>
      <c r="E17" s="133">
        <f t="shared" ref="E17:I17" si="2">SUM(E5:E16)</f>
        <v>23</v>
      </c>
      <c r="F17" s="133">
        <f t="shared" si="2"/>
        <v>22</v>
      </c>
      <c r="G17" s="133">
        <f t="shared" si="2"/>
        <v>22</v>
      </c>
      <c r="H17" s="133">
        <f t="shared" si="2"/>
        <v>0</v>
      </c>
      <c r="I17" s="133">
        <f t="shared" si="2"/>
        <v>88</v>
      </c>
      <c r="J17" s="133">
        <f>SUM(J5:J16)</f>
        <v>94</v>
      </c>
      <c r="K17" s="134"/>
    </row>
    <row r="18" spans="1:11" ht="30" customHeight="1">
      <c r="A18" s="343" t="s">
        <v>88</v>
      </c>
      <c r="B18" s="344"/>
      <c r="C18" s="345"/>
      <c r="D18" s="141"/>
      <c r="E18" s="142"/>
      <c r="F18" s="142"/>
      <c r="G18" s="142"/>
      <c r="H18" s="142">
        <v>0</v>
      </c>
      <c r="I18" s="141"/>
      <c r="J18" s="141"/>
      <c r="K18" s="143"/>
    </row>
    <row r="19" spans="1:11" ht="30.75" customHeight="1">
      <c r="A19" s="340" t="s">
        <v>89</v>
      </c>
      <c r="B19" s="341"/>
      <c r="C19" s="342"/>
      <c r="D19" s="111">
        <v>0</v>
      </c>
      <c r="E19" s="111">
        <v>0</v>
      </c>
      <c r="F19" s="111">
        <v>1</v>
      </c>
      <c r="G19" s="111">
        <v>1</v>
      </c>
      <c r="H19" s="111"/>
      <c r="I19" s="111">
        <f>SUM(D19:G19)</f>
        <v>2</v>
      </c>
      <c r="J19" s="111">
        <f>SUM(D19:H19)</f>
        <v>2</v>
      </c>
      <c r="K19" s="28"/>
    </row>
    <row r="20" spans="1:11" ht="33" customHeight="1">
      <c r="A20" s="326" t="s">
        <v>9</v>
      </c>
      <c r="B20" s="327"/>
      <c r="C20" s="328"/>
      <c r="D20" s="138">
        <f>D17+D19</f>
        <v>21</v>
      </c>
      <c r="E20" s="138">
        <f t="shared" ref="E20" si="3">E17+E19</f>
        <v>23</v>
      </c>
      <c r="F20" s="138">
        <f t="shared" ref="F20:G20" si="4">F17+F19</f>
        <v>23</v>
      </c>
      <c r="G20" s="138">
        <f t="shared" si="4"/>
        <v>23</v>
      </c>
      <c r="H20" s="138">
        <f t="shared" ref="H20" si="5">H17+H19</f>
        <v>0</v>
      </c>
      <c r="I20" s="138">
        <f t="shared" ref="I20" si="6">I17+I19</f>
        <v>90</v>
      </c>
      <c r="J20" s="138">
        <f t="shared" ref="J20" si="7">J17+J19</f>
        <v>96</v>
      </c>
      <c r="K20" s="139"/>
    </row>
    <row r="21" spans="1:11" ht="15.75" hidden="1" customHeight="1">
      <c r="A21" s="329"/>
      <c r="B21" s="330"/>
      <c r="C21" s="331"/>
      <c r="D21" s="137"/>
      <c r="E21" s="137"/>
      <c r="F21" s="137"/>
      <c r="G21" s="137"/>
      <c r="H21" s="137"/>
      <c r="I21" s="137">
        <f>SUM(D21:H21)</f>
        <v>0</v>
      </c>
      <c r="J21" s="137">
        <f>I21</f>
        <v>0</v>
      </c>
      <c r="K21" s="136"/>
    </row>
    <row r="22" spans="1:11" ht="30.75" customHeight="1">
      <c r="A22" s="321" t="s">
        <v>24</v>
      </c>
      <c r="B22" s="322"/>
      <c r="C22" s="322"/>
      <c r="D22" s="144">
        <f>D17+D19</f>
        <v>21</v>
      </c>
      <c r="E22" s="144">
        <f>E17+E19</f>
        <v>23</v>
      </c>
      <c r="F22" s="144">
        <f>F17+F19</f>
        <v>23</v>
      </c>
      <c r="G22" s="144">
        <f t="shared" ref="G22" si="8">G17+G19</f>
        <v>23</v>
      </c>
      <c r="H22" s="144">
        <f t="shared" ref="H22:J22" si="9">H17+H19</f>
        <v>0</v>
      </c>
      <c r="I22" s="144">
        <f t="shared" si="9"/>
        <v>90</v>
      </c>
      <c r="J22" s="144">
        <f t="shared" si="9"/>
        <v>96</v>
      </c>
      <c r="K22" s="145"/>
    </row>
    <row r="23" spans="1:11" ht="15.75" customHeight="1">
      <c r="A23" s="320" t="s">
        <v>18</v>
      </c>
      <c r="B23" s="320"/>
      <c r="C23" s="320"/>
      <c r="D23" s="320"/>
      <c r="E23" s="320"/>
      <c r="F23" s="320"/>
      <c r="G23" s="320"/>
      <c r="H23" s="320"/>
      <c r="I23" s="320"/>
      <c r="J23" s="320"/>
      <c r="K23" s="320"/>
    </row>
    <row r="24" spans="1:11" ht="16.5" customHeight="1">
      <c r="A24" s="319"/>
      <c r="B24" s="319"/>
      <c r="C24" s="319"/>
      <c r="D24" s="319"/>
      <c r="E24" s="319"/>
      <c r="F24" s="319"/>
      <c r="G24" s="319"/>
      <c r="H24" s="319"/>
      <c r="I24" s="319"/>
      <c r="J24" s="319"/>
    </row>
    <row r="25" spans="1:11" ht="15.75" customHeight="1"/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</sheetData>
  <mergeCells count="19">
    <mergeCell ref="A18:C18"/>
    <mergeCell ref="A7:A8"/>
    <mergeCell ref="A5:A6"/>
    <mergeCell ref="A24:J24"/>
    <mergeCell ref="A23:K23"/>
    <mergeCell ref="A22:C22"/>
    <mergeCell ref="K3:K4"/>
    <mergeCell ref="A2:K2"/>
    <mergeCell ref="A20:C20"/>
    <mergeCell ref="A21:C21"/>
    <mergeCell ref="D3:H3"/>
    <mergeCell ref="I3:I4"/>
    <mergeCell ref="J3:J4"/>
    <mergeCell ref="C3:C4"/>
    <mergeCell ref="B3:B4"/>
    <mergeCell ref="A3:A4"/>
    <mergeCell ref="A17:C17"/>
    <mergeCell ref="A12:A13"/>
    <mergeCell ref="A19:C19"/>
  </mergeCells>
  <printOptions horizontalCentered="1" verticalCentered="1"/>
  <pageMargins left="0" right="0" top="0" bottom="0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view="pageBreakPreview" zoomScale="60" workbookViewId="0">
      <selection activeCell="S18" sqref="S18"/>
    </sheetView>
  </sheetViews>
  <sheetFormatPr defaultColWidth="5.7109375" defaultRowHeight="15.6" customHeight="1"/>
  <cols>
    <col min="1" max="1" width="30" style="1" customWidth="1"/>
    <col min="2" max="2" width="3.42578125" style="1" customWidth="1"/>
    <col min="3" max="3" width="28" style="1" customWidth="1"/>
    <col min="4" max="4" width="6.85546875" style="1" customWidth="1"/>
    <col min="5" max="5" width="6.140625" style="1" customWidth="1"/>
    <col min="6" max="6" width="6.28515625" style="1" customWidth="1"/>
    <col min="7" max="7" width="6.7109375" style="1" customWidth="1"/>
    <col min="8" max="8" width="5" style="1" hidden="1" customWidth="1"/>
    <col min="9" max="10" width="7.28515625" style="1" customWidth="1"/>
    <col min="11" max="11" width="37" style="1" customWidth="1"/>
    <col min="12" max="16384" width="5.7109375" style="1"/>
  </cols>
  <sheetData>
    <row r="1" spans="1:15" ht="10.5" customHeight="1"/>
    <row r="2" spans="1:15" ht="31.5" customHeight="1">
      <c r="A2" s="325" t="s">
        <v>97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</row>
    <row r="3" spans="1:15" ht="15.75" customHeight="1">
      <c r="A3" s="333" t="s">
        <v>0</v>
      </c>
      <c r="B3" s="333" t="s">
        <v>1</v>
      </c>
      <c r="C3" s="333" t="s">
        <v>2</v>
      </c>
      <c r="D3" s="332" t="s">
        <v>13</v>
      </c>
      <c r="E3" s="333"/>
      <c r="F3" s="333"/>
      <c r="G3" s="333"/>
      <c r="H3" s="333"/>
      <c r="I3" s="333" t="s">
        <v>11</v>
      </c>
      <c r="J3" s="333" t="s">
        <v>10</v>
      </c>
      <c r="K3" s="323" t="s">
        <v>21</v>
      </c>
    </row>
    <row r="4" spans="1:15" ht="35.25" customHeight="1">
      <c r="A4" s="333"/>
      <c r="B4" s="333"/>
      <c r="C4" s="333"/>
      <c r="D4" s="128">
        <v>1</v>
      </c>
      <c r="E4" s="6">
        <v>2</v>
      </c>
      <c r="F4" s="97">
        <v>3</v>
      </c>
      <c r="G4" s="74">
        <v>4</v>
      </c>
      <c r="H4" s="74" t="s">
        <v>70</v>
      </c>
      <c r="I4" s="334"/>
      <c r="J4" s="333"/>
      <c r="K4" s="324"/>
    </row>
    <row r="5" spans="1:15" ht="31.5" customHeight="1">
      <c r="A5" s="338" t="s">
        <v>76</v>
      </c>
      <c r="B5" s="97">
        <v>1</v>
      </c>
      <c r="C5" s="109" t="s">
        <v>78</v>
      </c>
      <c r="D5" s="97">
        <v>33</v>
      </c>
      <c r="E5" s="97">
        <v>17</v>
      </c>
      <c r="F5" s="116">
        <v>0</v>
      </c>
      <c r="G5" s="116">
        <v>0</v>
      </c>
      <c r="H5" s="116">
        <v>0</v>
      </c>
      <c r="I5" s="97">
        <f>SUM(D5:H5)</f>
        <v>50</v>
      </c>
      <c r="J5" s="97">
        <f>I5</f>
        <v>50</v>
      </c>
      <c r="K5" s="2" t="s">
        <v>22</v>
      </c>
    </row>
    <row r="6" spans="1:15" ht="39.75" customHeight="1">
      <c r="A6" s="339"/>
      <c r="B6" s="116">
        <v>2</v>
      </c>
      <c r="C6" s="116" t="s">
        <v>81</v>
      </c>
      <c r="D6" s="116">
        <v>0</v>
      </c>
      <c r="E6" s="116">
        <v>17</v>
      </c>
      <c r="F6" s="116">
        <v>0</v>
      </c>
      <c r="G6" s="116">
        <v>0</v>
      </c>
      <c r="H6" s="116"/>
      <c r="I6" s="116">
        <f>SUM(D6:H6)</f>
        <v>17</v>
      </c>
      <c r="J6" s="116">
        <f>I6</f>
        <v>17</v>
      </c>
      <c r="K6" s="2" t="s">
        <v>22</v>
      </c>
    </row>
    <row r="7" spans="1:15" ht="34.5" customHeight="1">
      <c r="A7" s="338" t="s">
        <v>23</v>
      </c>
      <c r="B7" s="6">
        <v>3</v>
      </c>
      <c r="C7" s="6" t="s">
        <v>3</v>
      </c>
      <c r="D7" s="6">
        <v>165</v>
      </c>
      <c r="E7" s="6">
        <v>170</v>
      </c>
      <c r="F7" s="97">
        <v>170</v>
      </c>
      <c r="G7" s="6">
        <v>170</v>
      </c>
      <c r="H7" s="6"/>
      <c r="I7" s="6">
        <f>SUM(D7:H7)</f>
        <v>675</v>
      </c>
      <c r="J7" s="6">
        <f>I7</f>
        <v>675</v>
      </c>
      <c r="K7" s="2" t="s">
        <v>90</v>
      </c>
    </row>
    <row r="8" spans="1:15" ht="35.25" customHeight="1">
      <c r="A8" s="347"/>
      <c r="B8" s="6">
        <v>4</v>
      </c>
      <c r="C8" s="6" t="s">
        <v>19</v>
      </c>
      <c r="D8" s="6">
        <v>132</v>
      </c>
      <c r="E8" s="6">
        <v>136</v>
      </c>
      <c r="F8" s="97">
        <v>136</v>
      </c>
      <c r="G8" s="6">
        <v>102</v>
      </c>
      <c r="H8" s="6"/>
      <c r="I8" s="6">
        <f t="shared" ref="I8:I16" si="0">SUM(D8:H8)</f>
        <v>506</v>
      </c>
      <c r="J8" s="6">
        <f t="shared" ref="J8:J16" si="1">I8</f>
        <v>506</v>
      </c>
      <c r="K8" s="11" t="s">
        <v>91</v>
      </c>
    </row>
    <row r="9" spans="1:15" ht="34.5" customHeight="1">
      <c r="A9" s="6" t="s">
        <v>4</v>
      </c>
      <c r="B9" s="6">
        <v>5</v>
      </c>
      <c r="C9" s="113" t="s">
        <v>82</v>
      </c>
      <c r="D9" s="12">
        <v>0</v>
      </c>
      <c r="E9" s="135">
        <v>68</v>
      </c>
      <c r="F9" s="135">
        <v>68</v>
      </c>
      <c r="G9" s="135">
        <v>68</v>
      </c>
      <c r="H9" s="12"/>
      <c r="I9" s="12">
        <f t="shared" si="0"/>
        <v>204</v>
      </c>
      <c r="J9" s="135">
        <f>I9*2</f>
        <v>408</v>
      </c>
      <c r="K9" s="2" t="s">
        <v>92</v>
      </c>
      <c r="O9" s="155"/>
    </row>
    <row r="10" spans="1:15" ht="25.5" customHeight="1">
      <c r="A10" s="7" t="s">
        <v>5</v>
      </c>
      <c r="B10" s="6">
        <v>6</v>
      </c>
      <c r="C10" s="6" t="s">
        <v>6</v>
      </c>
      <c r="D10" s="6">
        <v>132</v>
      </c>
      <c r="E10" s="6">
        <v>136</v>
      </c>
      <c r="F10" s="97">
        <v>136</v>
      </c>
      <c r="G10" s="6">
        <v>136</v>
      </c>
      <c r="H10" s="6"/>
      <c r="I10" s="6">
        <f t="shared" si="0"/>
        <v>540</v>
      </c>
      <c r="J10" s="6">
        <f t="shared" si="1"/>
        <v>540</v>
      </c>
      <c r="K10" s="2" t="s">
        <v>90</v>
      </c>
    </row>
    <row r="11" spans="1:15" ht="52.5" customHeight="1">
      <c r="A11" s="118" t="s">
        <v>83</v>
      </c>
      <c r="B11" s="6">
        <v>7</v>
      </c>
      <c r="C11" s="6" t="s">
        <v>14</v>
      </c>
      <c r="D11" s="6">
        <v>66</v>
      </c>
      <c r="E11" s="6">
        <v>68</v>
      </c>
      <c r="F11" s="97">
        <v>68</v>
      </c>
      <c r="G11" s="6">
        <v>68</v>
      </c>
      <c r="H11" s="6"/>
      <c r="I11" s="6">
        <f t="shared" si="0"/>
        <v>270</v>
      </c>
      <c r="J11" s="6">
        <f t="shared" si="1"/>
        <v>270</v>
      </c>
      <c r="K11" s="2" t="s">
        <v>93</v>
      </c>
    </row>
    <row r="12" spans="1:15" ht="15.75" customHeight="1">
      <c r="A12" s="338" t="s">
        <v>7</v>
      </c>
      <c r="B12" s="6">
        <v>8</v>
      </c>
      <c r="C12" s="6" t="s">
        <v>15</v>
      </c>
      <c r="D12" s="6">
        <v>33</v>
      </c>
      <c r="E12" s="6">
        <v>34</v>
      </c>
      <c r="F12" s="97">
        <v>34</v>
      </c>
      <c r="G12" s="6">
        <v>34</v>
      </c>
      <c r="H12" s="6"/>
      <c r="I12" s="6">
        <f t="shared" si="0"/>
        <v>135</v>
      </c>
      <c r="J12" s="6">
        <f t="shared" si="1"/>
        <v>135</v>
      </c>
      <c r="K12" s="2" t="s">
        <v>96</v>
      </c>
    </row>
    <row r="13" spans="1:15" ht="15.75" customHeight="1">
      <c r="A13" s="339"/>
      <c r="B13" s="6">
        <v>9</v>
      </c>
      <c r="C13" s="6" t="s">
        <v>16</v>
      </c>
      <c r="D13" s="6">
        <v>33</v>
      </c>
      <c r="E13" s="6">
        <v>34</v>
      </c>
      <c r="F13" s="97">
        <v>34</v>
      </c>
      <c r="G13" s="6">
        <v>34</v>
      </c>
      <c r="H13" s="6"/>
      <c r="I13" s="6">
        <f t="shared" si="0"/>
        <v>135</v>
      </c>
      <c r="J13" s="6">
        <f t="shared" si="1"/>
        <v>135</v>
      </c>
      <c r="K13" s="2" t="s">
        <v>94</v>
      </c>
    </row>
    <row r="14" spans="1:15" ht="15.75" customHeight="1">
      <c r="A14" s="6" t="s">
        <v>12</v>
      </c>
      <c r="B14" s="6">
        <v>10</v>
      </c>
      <c r="C14" s="6" t="s">
        <v>12</v>
      </c>
      <c r="D14" s="6">
        <v>33</v>
      </c>
      <c r="E14" s="6">
        <v>34</v>
      </c>
      <c r="F14" s="97">
        <v>34</v>
      </c>
      <c r="G14" s="6">
        <v>34</v>
      </c>
      <c r="H14" s="6"/>
      <c r="I14" s="6">
        <f t="shared" si="0"/>
        <v>135</v>
      </c>
      <c r="J14" s="6">
        <f t="shared" si="1"/>
        <v>135</v>
      </c>
      <c r="K14" s="2" t="s">
        <v>95</v>
      </c>
    </row>
    <row r="15" spans="1:15" ht="15.75" customHeight="1">
      <c r="A15" s="8" t="s">
        <v>8</v>
      </c>
      <c r="B15" s="6">
        <v>11</v>
      </c>
      <c r="C15" s="6" t="s">
        <v>8</v>
      </c>
      <c r="D15" s="6">
        <v>66</v>
      </c>
      <c r="E15" s="6">
        <v>68</v>
      </c>
      <c r="F15" s="97">
        <v>68</v>
      </c>
      <c r="G15" s="6">
        <v>68</v>
      </c>
      <c r="H15" s="6"/>
      <c r="I15" s="6">
        <f t="shared" si="0"/>
        <v>270</v>
      </c>
      <c r="J15" s="6">
        <f t="shared" si="1"/>
        <v>270</v>
      </c>
      <c r="K15" s="2" t="s">
        <v>68</v>
      </c>
    </row>
    <row r="16" spans="1:15" ht="33" customHeight="1">
      <c r="A16" s="6" t="s">
        <v>20</v>
      </c>
      <c r="B16" s="6">
        <v>12</v>
      </c>
      <c r="C16" s="6" t="s">
        <v>20</v>
      </c>
      <c r="D16" s="6">
        <v>0</v>
      </c>
      <c r="E16" s="6">
        <v>0</v>
      </c>
      <c r="F16" s="97">
        <v>0</v>
      </c>
      <c r="G16" s="6">
        <v>34</v>
      </c>
      <c r="H16" s="6"/>
      <c r="I16" s="6">
        <f t="shared" si="0"/>
        <v>34</v>
      </c>
      <c r="J16" s="6">
        <f t="shared" si="1"/>
        <v>34</v>
      </c>
      <c r="K16" s="2" t="s">
        <v>68</v>
      </c>
    </row>
    <row r="17" spans="1:11" ht="15.75" customHeight="1">
      <c r="A17" s="335" t="s">
        <v>17</v>
      </c>
      <c r="B17" s="336"/>
      <c r="C17" s="337"/>
      <c r="D17" s="133">
        <f>SUM(D5:D16)</f>
        <v>693</v>
      </c>
      <c r="E17" s="133">
        <f t="shared" ref="E17:J17" si="2">SUM(E5:E16)</f>
        <v>782</v>
      </c>
      <c r="F17" s="133">
        <f t="shared" si="2"/>
        <v>748</v>
      </c>
      <c r="G17" s="133">
        <f t="shared" si="2"/>
        <v>748</v>
      </c>
      <c r="H17" s="133">
        <f t="shared" si="2"/>
        <v>0</v>
      </c>
      <c r="I17" s="133">
        <f t="shared" si="2"/>
        <v>2971</v>
      </c>
      <c r="J17" s="133">
        <f t="shared" si="2"/>
        <v>3175</v>
      </c>
      <c r="K17" s="134"/>
    </row>
    <row r="18" spans="1:11" ht="27" customHeight="1">
      <c r="A18" s="225" t="s">
        <v>98</v>
      </c>
      <c r="B18" s="226"/>
      <c r="C18" s="227"/>
      <c r="D18" s="228"/>
      <c r="E18" s="229"/>
      <c r="F18" s="229"/>
      <c r="G18" s="229"/>
      <c r="H18" s="229"/>
      <c r="I18" s="228"/>
      <c r="J18" s="228"/>
      <c r="K18" s="230"/>
    </row>
    <row r="19" spans="1:11" ht="17.25" customHeight="1">
      <c r="A19" s="340" t="s">
        <v>99</v>
      </c>
      <c r="B19" s="348"/>
      <c r="C19" s="349"/>
      <c r="D19" s="112"/>
      <c r="E19" s="112"/>
      <c r="F19" s="146">
        <v>34</v>
      </c>
      <c r="G19" s="146">
        <v>34</v>
      </c>
      <c r="H19" s="146"/>
      <c r="I19" s="146">
        <f>SUM(D19:G19)</f>
        <v>68</v>
      </c>
      <c r="J19" s="146">
        <f>SUM(D19:G19)</f>
        <v>68</v>
      </c>
      <c r="K19" s="28"/>
    </row>
    <row r="20" spans="1:11" ht="30.75" customHeight="1">
      <c r="A20" s="326" t="s">
        <v>9</v>
      </c>
      <c r="B20" s="327"/>
      <c r="C20" s="328"/>
      <c r="D20" s="138">
        <f>D17+D19</f>
        <v>693</v>
      </c>
      <c r="E20" s="138">
        <f t="shared" ref="E20:H20" si="3">E17+E19</f>
        <v>782</v>
      </c>
      <c r="F20" s="138">
        <f t="shared" ref="F20" si="4">F17+F19</f>
        <v>782</v>
      </c>
      <c r="G20" s="138">
        <f t="shared" si="3"/>
        <v>782</v>
      </c>
      <c r="H20" s="138">
        <f t="shared" si="3"/>
        <v>0</v>
      </c>
      <c r="I20" s="138">
        <f>I17+I19</f>
        <v>3039</v>
      </c>
      <c r="J20" s="138">
        <f t="shared" ref="J20" si="5">J17+J19</f>
        <v>3243</v>
      </c>
      <c r="K20" s="139"/>
    </row>
    <row r="21" spans="1:11" ht="16.5" hidden="1" customHeight="1">
      <c r="A21" s="350"/>
      <c r="B21" s="351"/>
      <c r="C21" s="351"/>
      <c r="D21" s="9"/>
      <c r="E21" s="9"/>
      <c r="F21" s="9"/>
      <c r="G21" s="9"/>
      <c r="H21" s="9"/>
      <c r="I21" s="9">
        <f>SUM(D21:H21)</f>
        <v>0</v>
      </c>
      <c r="J21" s="9">
        <f>I21</f>
        <v>0</v>
      </c>
      <c r="K21" s="10"/>
    </row>
    <row r="22" spans="1:11" ht="24.75" customHeight="1">
      <c r="A22" s="321" t="s">
        <v>24</v>
      </c>
      <c r="B22" s="322"/>
      <c r="C22" s="322"/>
      <c r="D22" s="144">
        <f>D20+D21</f>
        <v>693</v>
      </c>
      <c r="E22" s="144">
        <f t="shared" ref="E22:H22" si="6">E20+E21</f>
        <v>782</v>
      </c>
      <c r="F22" s="144">
        <f t="shared" ref="F22" si="7">F20+F21</f>
        <v>782</v>
      </c>
      <c r="G22" s="144">
        <f t="shared" si="6"/>
        <v>782</v>
      </c>
      <c r="H22" s="144">
        <f t="shared" si="6"/>
        <v>0</v>
      </c>
      <c r="I22" s="144">
        <f>SUM(D22:H22)</f>
        <v>3039</v>
      </c>
      <c r="J22" s="144">
        <f>J20+J21</f>
        <v>3243</v>
      </c>
      <c r="K22" s="145"/>
    </row>
    <row r="23" spans="1:11" ht="15.75" customHeight="1">
      <c r="A23" s="346" t="s">
        <v>18</v>
      </c>
      <c r="B23" s="346"/>
      <c r="C23" s="346"/>
      <c r="D23" s="346"/>
      <c r="E23" s="346"/>
      <c r="F23" s="346"/>
      <c r="G23" s="346"/>
      <c r="H23" s="346"/>
      <c r="I23" s="346"/>
      <c r="J23" s="346"/>
    </row>
    <row r="24" spans="1:11" ht="15.75" customHeight="1">
      <c r="A24" s="319"/>
      <c r="B24" s="319"/>
      <c r="C24" s="319"/>
      <c r="D24" s="319"/>
      <c r="E24" s="319"/>
      <c r="F24" s="319"/>
      <c r="G24" s="319"/>
      <c r="H24" s="319"/>
      <c r="I24" s="319"/>
      <c r="J24" s="319"/>
    </row>
    <row r="25" spans="1:11" ht="12" hidden="1" customHeight="1">
      <c r="A25" s="319"/>
      <c r="B25" s="319"/>
      <c r="C25" s="319"/>
      <c r="D25" s="319"/>
      <c r="E25" s="319"/>
      <c r="F25" s="319"/>
      <c r="G25" s="319"/>
      <c r="H25" s="319"/>
      <c r="I25" s="319"/>
      <c r="J25" s="319"/>
    </row>
    <row r="26" spans="1:11" ht="15.75" customHeight="1"/>
    <row r="27" spans="1:11" ht="15.75" customHeight="1"/>
    <row r="28" spans="1:11" ht="15.75" customHeight="1"/>
    <row r="29" spans="1:11" ht="15.75" customHeight="1"/>
    <row r="30" spans="1:11" ht="15.75" customHeight="1"/>
    <row r="31" spans="1:11" ht="15.75" customHeight="1"/>
    <row r="32" spans="1:11" ht="15.75" customHeight="1"/>
  </sheetData>
  <mergeCells count="18">
    <mergeCell ref="A22:C22"/>
    <mergeCell ref="A23:J23"/>
    <mergeCell ref="A24:J25"/>
    <mergeCell ref="A7:A8"/>
    <mergeCell ref="A12:A13"/>
    <mergeCell ref="A17:C17"/>
    <mergeCell ref="A19:C19"/>
    <mergeCell ref="A20:C20"/>
    <mergeCell ref="A21:C21"/>
    <mergeCell ref="A5:A6"/>
    <mergeCell ref="A2:K2"/>
    <mergeCell ref="A3:A4"/>
    <mergeCell ref="B3:B4"/>
    <mergeCell ref="C3:C4"/>
    <mergeCell ref="D3:H3"/>
    <mergeCell ref="I3:I4"/>
    <mergeCell ref="J3:J4"/>
    <mergeCell ref="K3:K4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36"/>
  <sheetViews>
    <sheetView view="pageBreakPreview" zoomScale="93" zoomScaleSheetLayoutView="93" workbookViewId="0">
      <selection activeCell="V34" sqref="V34"/>
    </sheetView>
  </sheetViews>
  <sheetFormatPr defaultColWidth="5.7109375" defaultRowHeight="15.6" customHeight="1"/>
  <cols>
    <col min="1" max="1" width="21.140625" style="1" customWidth="1"/>
    <col min="2" max="2" width="3.42578125" style="1" customWidth="1"/>
    <col min="3" max="3" width="29.140625" style="1" customWidth="1"/>
    <col min="4" max="5" width="5.5703125" style="1" customWidth="1"/>
    <col min="6" max="6" width="5.42578125" style="1" customWidth="1"/>
    <col min="7" max="7" width="5.85546875" style="1" customWidth="1"/>
    <col min="8" max="8" width="5.5703125" style="1" customWidth="1"/>
    <col min="9" max="9" width="6" style="1" customWidth="1"/>
    <col min="10" max="11" width="5.42578125" style="1" customWidth="1"/>
    <col min="12" max="12" width="5.85546875" style="1" customWidth="1"/>
    <col min="13" max="13" width="5.42578125" style="1" customWidth="1"/>
    <col min="14" max="14" width="5.28515625" style="1" customWidth="1"/>
    <col min="15" max="15" width="10.42578125" style="1" customWidth="1"/>
    <col min="16" max="16" width="10.28515625" style="1" customWidth="1"/>
    <col min="17" max="17" width="18.42578125" style="1" customWidth="1"/>
    <col min="18" max="16384" width="5.7109375" style="1"/>
  </cols>
  <sheetData>
    <row r="1" spans="1:17" ht="13.5" customHeight="1"/>
    <row r="2" spans="1:17" ht="30.75" customHeight="1" thickBot="1">
      <c r="A2" s="354" t="s">
        <v>100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1:17" ht="15.6" customHeight="1" thickBot="1">
      <c r="A3" s="339" t="s">
        <v>0</v>
      </c>
      <c r="B3" s="339" t="s">
        <v>1</v>
      </c>
      <c r="C3" s="356" t="s">
        <v>2</v>
      </c>
      <c r="D3" s="358" t="s">
        <v>13</v>
      </c>
      <c r="E3" s="359"/>
      <c r="F3" s="359"/>
      <c r="G3" s="359"/>
      <c r="H3" s="359"/>
      <c r="I3" s="359"/>
      <c r="J3" s="359"/>
      <c r="K3" s="359"/>
      <c r="L3" s="359"/>
      <c r="M3" s="359"/>
      <c r="N3" s="360"/>
      <c r="O3" s="361" t="s">
        <v>26</v>
      </c>
      <c r="P3" s="361" t="s">
        <v>27</v>
      </c>
      <c r="Q3" s="364" t="s">
        <v>21</v>
      </c>
    </row>
    <row r="4" spans="1:17" ht="33" customHeight="1" thickBot="1">
      <c r="A4" s="355"/>
      <c r="B4" s="355"/>
      <c r="C4" s="357"/>
      <c r="D4" s="13" t="s">
        <v>28</v>
      </c>
      <c r="E4" s="14" t="s">
        <v>29</v>
      </c>
      <c r="F4" s="13" t="s">
        <v>30</v>
      </c>
      <c r="G4" s="14" t="s">
        <v>31</v>
      </c>
      <c r="H4" s="15" t="s">
        <v>32</v>
      </c>
      <c r="I4" s="13" t="s">
        <v>33</v>
      </c>
      <c r="J4" s="14" t="s">
        <v>34</v>
      </c>
      <c r="K4" s="13" t="s">
        <v>54</v>
      </c>
      <c r="L4" s="16" t="s">
        <v>55</v>
      </c>
      <c r="M4" s="13" t="s">
        <v>56</v>
      </c>
      <c r="N4" s="16" t="s">
        <v>57</v>
      </c>
      <c r="O4" s="362"/>
      <c r="P4" s="363"/>
      <c r="Q4" s="365"/>
    </row>
    <row r="5" spans="1:17" ht="17.25" customHeight="1">
      <c r="A5" s="366" t="s">
        <v>73</v>
      </c>
      <c r="B5" s="77">
        <v>1</v>
      </c>
      <c r="C5" s="78" t="s">
        <v>79</v>
      </c>
      <c r="D5" s="309">
        <v>0.5</v>
      </c>
      <c r="E5" s="310">
        <v>0.5</v>
      </c>
      <c r="F5" s="309">
        <v>0.5</v>
      </c>
      <c r="G5" s="73">
        <v>0.5</v>
      </c>
      <c r="H5" s="79">
        <v>0.5</v>
      </c>
      <c r="I5" s="72">
        <v>0</v>
      </c>
      <c r="J5" s="73">
        <v>0</v>
      </c>
      <c r="K5" s="72">
        <v>0</v>
      </c>
      <c r="L5" s="80">
        <v>0</v>
      </c>
      <c r="M5" s="72">
        <v>0</v>
      </c>
      <c r="N5" s="80">
        <v>0</v>
      </c>
      <c r="O5" s="178">
        <f t="shared" ref="O5:O11" si="0">SUM(D5:N5)</f>
        <v>2.5</v>
      </c>
      <c r="P5" s="178">
        <v>4</v>
      </c>
      <c r="Q5" s="81" t="s">
        <v>120</v>
      </c>
    </row>
    <row r="6" spans="1:17" ht="15.75" customHeight="1" thickBot="1">
      <c r="A6" s="367"/>
      <c r="B6" s="19">
        <v>2</v>
      </c>
      <c r="C6" s="18" t="s">
        <v>80</v>
      </c>
      <c r="D6" s="311">
        <v>0.5</v>
      </c>
      <c r="E6" s="312">
        <v>0.5</v>
      </c>
      <c r="F6" s="311">
        <v>0.5</v>
      </c>
      <c r="G6" s="83">
        <v>0.5</v>
      </c>
      <c r="H6" s="84">
        <v>0.5</v>
      </c>
      <c r="I6" s="82">
        <v>0</v>
      </c>
      <c r="J6" s="83">
        <v>0</v>
      </c>
      <c r="K6" s="82">
        <v>0</v>
      </c>
      <c r="L6" s="85">
        <v>0</v>
      </c>
      <c r="M6" s="82">
        <v>0</v>
      </c>
      <c r="N6" s="85">
        <v>0</v>
      </c>
      <c r="O6" s="179">
        <f t="shared" si="0"/>
        <v>2.5</v>
      </c>
      <c r="P6" s="179">
        <v>4</v>
      </c>
      <c r="Q6" s="86" t="s">
        <v>120</v>
      </c>
    </row>
    <row r="7" spans="1:17" ht="15.6" customHeight="1">
      <c r="A7" s="366" t="s">
        <v>66</v>
      </c>
      <c r="B7" s="77">
        <v>3</v>
      </c>
      <c r="C7" s="78" t="s">
        <v>3</v>
      </c>
      <c r="D7" s="72">
        <v>5</v>
      </c>
      <c r="E7" s="73">
        <v>5</v>
      </c>
      <c r="F7" s="72">
        <v>6</v>
      </c>
      <c r="G7" s="73">
        <v>6</v>
      </c>
      <c r="H7" s="79">
        <v>6</v>
      </c>
      <c r="I7" s="72">
        <v>4</v>
      </c>
      <c r="J7" s="73">
        <v>4</v>
      </c>
      <c r="K7" s="72">
        <v>3</v>
      </c>
      <c r="L7" s="80">
        <v>3</v>
      </c>
      <c r="M7" s="72">
        <v>2</v>
      </c>
      <c r="N7" s="80">
        <v>2</v>
      </c>
      <c r="O7" s="178">
        <f t="shared" si="0"/>
        <v>46</v>
      </c>
      <c r="P7" s="178">
        <f>O7</f>
        <v>46</v>
      </c>
      <c r="Q7" s="81" t="s">
        <v>121</v>
      </c>
    </row>
    <row r="8" spans="1:17" ht="21" customHeight="1" thickBot="1">
      <c r="A8" s="367"/>
      <c r="B8" s="19">
        <v>4</v>
      </c>
      <c r="C8" s="18" t="s">
        <v>36</v>
      </c>
      <c r="D8" s="82">
        <v>3</v>
      </c>
      <c r="E8" s="83">
        <v>3</v>
      </c>
      <c r="F8" s="82">
        <v>3</v>
      </c>
      <c r="G8" s="83">
        <v>3</v>
      </c>
      <c r="H8" s="84">
        <v>3</v>
      </c>
      <c r="I8" s="82">
        <v>2</v>
      </c>
      <c r="J8" s="83">
        <v>2</v>
      </c>
      <c r="K8" s="82">
        <v>2</v>
      </c>
      <c r="L8" s="85">
        <v>2</v>
      </c>
      <c r="M8" s="82">
        <v>3</v>
      </c>
      <c r="N8" s="85">
        <v>3</v>
      </c>
      <c r="O8" s="179">
        <f t="shared" si="0"/>
        <v>29</v>
      </c>
      <c r="P8" s="179">
        <f>O8</f>
        <v>29</v>
      </c>
      <c r="Q8" s="86" t="s">
        <v>120</v>
      </c>
    </row>
    <row r="9" spans="1:17" ht="36" customHeight="1">
      <c r="A9" s="366" t="s">
        <v>37</v>
      </c>
      <c r="B9" s="76">
        <v>5</v>
      </c>
      <c r="C9" s="113" t="s">
        <v>82</v>
      </c>
      <c r="D9" s="174">
        <v>3</v>
      </c>
      <c r="E9" s="175">
        <v>3</v>
      </c>
      <c r="F9" s="174">
        <v>3</v>
      </c>
      <c r="G9" s="93">
        <v>3</v>
      </c>
      <c r="H9" s="94">
        <v>3</v>
      </c>
      <c r="I9" s="174">
        <v>3</v>
      </c>
      <c r="J9" s="93">
        <v>3</v>
      </c>
      <c r="K9" s="306">
        <v>3</v>
      </c>
      <c r="L9" s="95">
        <v>3</v>
      </c>
      <c r="M9" s="306">
        <v>3</v>
      </c>
      <c r="N9" s="95">
        <v>3</v>
      </c>
      <c r="O9" s="180">
        <v>33</v>
      </c>
      <c r="P9" s="190">
        <v>45</v>
      </c>
      <c r="Q9" s="17" t="s">
        <v>120</v>
      </c>
    </row>
    <row r="10" spans="1:17" ht="31.5" customHeight="1" thickBot="1">
      <c r="A10" s="367"/>
      <c r="B10" s="87">
        <v>6</v>
      </c>
      <c r="C10" s="268" t="s">
        <v>84</v>
      </c>
      <c r="D10" s="89">
        <v>1</v>
      </c>
      <c r="E10" s="90">
        <v>1</v>
      </c>
      <c r="F10" s="89">
        <v>1</v>
      </c>
      <c r="G10" s="90">
        <v>1</v>
      </c>
      <c r="H10" s="91">
        <v>1</v>
      </c>
      <c r="I10" s="89">
        <v>0</v>
      </c>
      <c r="J10" s="90">
        <v>0</v>
      </c>
      <c r="K10" s="89">
        <v>0</v>
      </c>
      <c r="L10" s="92">
        <v>0</v>
      </c>
      <c r="M10" s="89">
        <v>0</v>
      </c>
      <c r="N10" s="92">
        <v>0</v>
      </c>
      <c r="O10" s="181">
        <f t="shared" si="0"/>
        <v>5</v>
      </c>
      <c r="P10" s="181">
        <v>5</v>
      </c>
      <c r="Q10" s="86" t="s">
        <v>120</v>
      </c>
    </row>
    <row r="11" spans="1:17" ht="15.6" customHeight="1">
      <c r="A11" s="347" t="s">
        <v>5</v>
      </c>
      <c r="B11" s="8">
        <v>7</v>
      </c>
      <c r="C11" s="20" t="s">
        <v>6</v>
      </c>
      <c r="D11" s="21">
        <v>5</v>
      </c>
      <c r="E11" s="22">
        <v>5</v>
      </c>
      <c r="F11" s="21">
        <v>5</v>
      </c>
      <c r="G11" s="22">
        <v>5</v>
      </c>
      <c r="H11" s="23">
        <v>5</v>
      </c>
      <c r="I11" s="21">
        <v>0</v>
      </c>
      <c r="J11" s="22">
        <v>0</v>
      </c>
      <c r="K11" s="21">
        <v>0</v>
      </c>
      <c r="L11" s="24">
        <v>0</v>
      </c>
      <c r="M11" s="21">
        <v>0</v>
      </c>
      <c r="N11" s="24">
        <v>0</v>
      </c>
      <c r="O11" s="182">
        <f t="shared" si="0"/>
        <v>25</v>
      </c>
      <c r="P11" s="182">
        <f>O11</f>
        <v>25</v>
      </c>
      <c r="Q11" s="25" t="s">
        <v>122</v>
      </c>
    </row>
    <row r="12" spans="1:17" ht="15.6" customHeight="1">
      <c r="A12" s="347"/>
      <c r="B12" s="6">
        <v>8</v>
      </c>
      <c r="C12" s="26" t="s">
        <v>38</v>
      </c>
      <c r="D12" s="27">
        <v>0</v>
      </c>
      <c r="E12" s="28">
        <v>0</v>
      </c>
      <c r="F12" s="27">
        <v>0</v>
      </c>
      <c r="G12" s="28">
        <v>0</v>
      </c>
      <c r="H12" s="29">
        <v>0</v>
      </c>
      <c r="I12" s="27">
        <v>3</v>
      </c>
      <c r="J12" s="28">
        <v>3</v>
      </c>
      <c r="K12" s="27">
        <v>3</v>
      </c>
      <c r="L12" s="30">
        <v>3</v>
      </c>
      <c r="M12" s="27">
        <v>3</v>
      </c>
      <c r="N12" s="30">
        <v>3</v>
      </c>
      <c r="O12" s="183">
        <f t="shared" ref="O12:O26" si="1">SUM(D12:N12)</f>
        <v>18</v>
      </c>
      <c r="P12" s="183">
        <f t="shared" ref="P12:P22" si="2">O12</f>
        <v>18</v>
      </c>
      <c r="Q12" s="31" t="s">
        <v>123</v>
      </c>
    </row>
    <row r="13" spans="1:17" ht="15.6" customHeight="1">
      <c r="A13" s="347"/>
      <c r="B13" s="6">
        <v>9</v>
      </c>
      <c r="C13" s="26" t="s">
        <v>39</v>
      </c>
      <c r="D13" s="27">
        <v>0</v>
      </c>
      <c r="E13" s="28">
        <v>0</v>
      </c>
      <c r="F13" s="27">
        <v>0</v>
      </c>
      <c r="G13" s="28">
        <v>0</v>
      </c>
      <c r="H13" s="29">
        <v>0</v>
      </c>
      <c r="I13" s="27">
        <v>2</v>
      </c>
      <c r="J13" s="28">
        <v>2</v>
      </c>
      <c r="K13" s="27">
        <v>2</v>
      </c>
      <c r="L13" s="30">
        <v>2</v>
      </c>
      <c r="M13" s="27">
        <v>2</v>
      </c>
      <c r="N13" s="30">
        <v>2</v>
      </c>
      <c r="O13" s="183">
        <f t="shared" si="1"/>
        <v>12</v>
      </c>
      <c r="P13" s="183">
        <f t="shared" si="2"/>
        <v>12</v>
      </c>
      <c r="Q13" s="31" t="s">
        <v>124</v>
      </c>
    </row>
    <row r="14" spans="1:17" ht="15.6" customHeight="1" thickBot="1">
      <c r="A14" s="353"/>
      <c r="B14" s="32">
        <v>10</v>
      </c>
      <c r="C14" s="33" t="s">
        <v>40</v>
      </c>
      <c r="D14" s="34">
        <v>0</v>
      </c>
      <c r="E14" s="35">
        <v>0</v>
      </c>
      <c r="F14" s="34">
        <v>0</v>
      </c>
      <c r="G14" s="35">
        <v>0</v>
      </c>
      <c r="H14" s="36">
        <v>0</v>
      </c>
      <c r="I14" s="176">
        <v>1</v>
      </c>
      <c r="J14" s="37">
        <v>1</v>
      </c>
      <c r="K14" s="307">
        <v>1</v>
      </c>
      <c r="L14" s="38">
        <v>1</v>
      </c>
      <c r="M14" s="176">
        <v>2</v>
      </c>
      <c r="N14" s="177">
        <v>2</v>
      </c>
      <c r="O14" s="184">
        <v>8</v>
      </c>
      <c r="P14" s="191">
        <v>13</v>
      </c>
      <c r="Q14" s="39" t="s">
        <v>125</v>
      </c>
    </row>
    <row r="15" spans="1:17" ht="30.75" customHeight="1" thickBot="1">
      <c r="A15" s="352" t="s">
        <v>41</v>
      </c>
      <c r="B15" s="40">
        <v>11</v>
      </c>
      <c r="C15" s="69" t="s">
        <v>71</v>
      </c>
      <c r="D15" s="41">
        <v>2</v>
      </c>
      <c r="E15" s="42">
        <v>2</v>
      </c>
      <c r="F15" s="41">
        <v>2</v>
      </c>
      <c r="G15" s="42">
        <v>2</v>
      </c>
      <c r="H15" s="43">
        <v>2</v>
      </c>
      <c r="I15" s="41">
        <v>2</v>
      </c>
      <c r="J15" s="42">
        <v>2</v>
      </c>
      <c r="K15" s="41">
        <v>2</v>
      </c>
      <c r="L15" s="44">
        <v>2</v>
      </c>
      <c r="M15" s="41">
        <v>2</v>
      </c>
      <c r="N15" s="44">
        <v>2</v>
      </c>
      <c r="O15" s="185">
        <f t="shared" si="1"/>
        <v>22</v>
      </c>
      <c r="P15" s="185">
        <f>O15</f>
        <v>22</v>
      </c>
      <c r="Q15" s="54" t="s">
        <v>123</v>
      </c>
    </row>
    <row r="16" spans="1:17" ht="15" customHeight="1">
      <c r="A16" s="347"/>
      <c r="B16" s="97">
        <v>12</v>
      </c>
      <c r="C16" s="106" t="s">
        <v>43</v>
      </c>
      <c r="D16" s="27">
        <v>0</v>
      </c>
      <c r="E16" s="28">
        <v>0</v>
      </c>
      <c r="F16" s="27">
        <v>1</v>
      </c>
      <c r="G16" s="28">
        <v>1</v>
      </c>
      <c r="H16" s="29">
        <v>1</v>
      </c>
      <c r="I16" s="27">
        <v>1</v>
      </c>
      <c r="J16" s="28">
        <v>1</v>
      </c>
      <c r="K16" s="27">
        <v>1</v>
      </c>
      <c r="L16" s="30">
        <v>1</v>
      </c>
      <c r="M16" s="27">
        <v>1</v>
      </c>
      <c r="N16" s="30">
        <v>1</v>
      </c>
      <c r="O16" s="183">
        <f t="shared" si="1"/>
        <v>9</v>
      </c>
      <c r="P16" s="183">
        <f t="shared" ref="P16:P20" si="3">O16</f>
        <v>9</v>
      </c>
      <c r="Q16" s="31" t="s">
        <v>123</v>
      </c>
    </row>
    <row r="17" spans="1:17" ht="15" customHeight="1" thickBot="1">
      <c r="A17" s="353"/>
      <c r="B17" s="100">
        <v>13</v>
      </c>
      <c r="C17" s="102" t="s">
        <v>44</v>
      </c>
      <c r="D17" s="34">
        <v>1</v>
      </c>
      <c r="E17" s="35">
        <v>1</v>
      </c>
      <c r="F17" s="34">
        <v>1</v>
      </c>
      <c r="G17" s="35">
        <v>1</v>
      </c>
      <c r="H17" s="36">
        <v>1</v>
      </c>
      <c r="I17" s="34">
        <v>2</v>
      </c>
      <c r="J17" s="35">
        <v>2</v>
      </c>
      <c r="K17" s="34">
        <v>2</v>
      </c>
      <c r="L17" s="47">
        <v>2</v>
      </c>
      <c r="M17" s="34">
        <v>2</v>
      </c>
      <c r="N17" s="47">
        <v>2</v>
      </c>
      <c r="O17" s="186">
        <f t="shared" ref="O17:O18" si="4">SUM(D17:N17)</f>
        <v>17</v>
      </c>
      <c r="P17" s="186">
        <f t="shared" ref="P17:P18" si="5">O17</f>
        <v>17</v>
      </c>
      <c r="Q17" s="39" t="s">
        <v>123</v>
      </c>
    </row>
    <row r="18" spans="1:17" ht="46.5" customHeight="1" thickBot="1">
      <c r="A18" s="251" t="s">
        <v>85</v>
      </c>
      <c r="B18" s="251">
        <v>14</v>
      </c>
      <c r="C18" s="305" t="s">
        <v>85</v>
      </c>
      <c r="D18" s="123">
        <v>1</v>
      </c>
      <c r="E18" s="124">
        <v>1</v>
      </c>
      <c r="F18" s="123">
        <v>0</v>
      </c>
      <c r="G18" s="124">
        <v>0</v>
      </c>
      <c r="H18" s="125">
        <v>0</v>
      </c>
      <c r="I18" s="123">
        <v>0</v>
      </c>
      <c r="J18" s="124">
        <v>0</v>
      </c>
      <c r="K18" s="123">
        <v>0</v>
      </c>
      <c r="L18" s="126">
        <v>0</v>
      </c>
      <c r="M18" s="123">
        <v>0</v>
      </c>
      <c r="N18" s="126">
        <v>0</v>
      </c>
      <c r="O18" s="187">
        <f t="shared" si="4"/>
        <v>2</v>
      </c>
      <c r="P18" s="187">
        <f t="shared" si="5"/>
        <v>2</v>
      </c>
      <c r="Q18" s="127"/>
    </row>
    <row r="19" spans="1:17" ht="15.6" customHeight="1">
      <c r="A19" s="352" t="s">
        <v>45</v>
      </c>
      <c r="B19" s="40">
        <v>15</v>
      </c>
      <c r="C19" s="48" t="s">
        <v>46</v>
      </c>
      <c r="D19" s="41">
        <v>0</v>
      </c>
      <c r="E19" s="42">
        <v>0</v>
      </c>
      <c r="F19" s="41">
        <v>0</v>
      </c>
      <c r="G19" s="42">
        <v>0</v>
      </c>
      <c r="H19" s="43">
        <v>0</v>
      </c>
      <c r="I19" s="41">
        <v>2</v>
      </c>
      <c r="J19" s="42">
        <v>2</v>
      </c>
      <c r="K19" s="41">
        <v>2</v>
      </c>
      <c r="L19" s="44">
        <v>2</v>
      </c>
      <c r="M19" s="41">
        <v>2</v>
      </c>
      <c r="N19" s="44">
        <v>2</v>
      </c>
      <c r="O19" s="185">
        <f t="shared" si="1"/>
        <v>12</v>
      </c>
      <c r="P19" s="185">
        <f t="shared" si="3"/>
        <v>12</v>
      </c>
      <c r="Q19" s="45" t="s">
        <v>120</v>
      </c>
    </row>
    <row r="20" spans="1:17" ht="15.6" customHeight="1">
      <c r="A20" s="347"/>
      <c r="B20" s="6">
        <v>16</v>
      </c>
      <c r="C20" s="26" t="s">
        <v>47</v>
      </c>
      <c r="D20" s="27">
        <v>0</v>
      </c>
      <c r="E20" s="28">
        <v>0</v>
      </c>
      <c r="F20" s="27">
        <v>0</v>
      </c>
      <c r="G20" s="28">
        <v>0</v>
      </c>
      <c r="H20" s="29">
        <v>0</v>
      </c>
      <c r="I20" s="27">
        <v>0</v>
      </c>
      <c r="J20" s="28">
        <v>0</v>
      </c>
      <c r="K20" s="27">
        <v>2</v>
      </c>
      <c r="L20" s="71">
        <v>2</v>
      </c>
      <c r="M20" s="27">
        <v>2</v>
      </c>
      <c r="N20" s="71">
        <v>2</v>
      </c>
      <c r="O20" s="183">
        <f t="shared" si="1"/>
        <v>8</v>
      </c>
      <c r="P20" s="183">
        <f t="shared" si="3"/>
        <v>8</v>
      </c>
      <c r="Q20" s="31" t="s">
        <v>120</v>
      </c>
    </row>
    <row r="21" spans="1:17" ht="18.75" customHeight="1" thickBot="1">
      <c r="A21" s="353"/>
      <c r="B21" s="32">
        <v>17</v>
      </c>
      <c r="C21" s="46" t="s">
        <v>48</v>
      </c>
      <c r="D21" s="34">
        <v>1</v>
      </c>
      <c r="E21" s="35">
        <v>1</v>
      </c>
      <c r="F21" s="34">
        <v>1</v>
      </c>
      <c r="G21" s="35">
        <v>1</v>
      </c>
      <c r="H21" s="36">
        <v>1</v>
      </c>
      <c r="I21" s="34">
        <v>2</v>
      </c>
      <c r="J21" s="35">
        <v>2</v>
      </c>
      <c r="K21" s="34">
        <v>2</v>
      </c>
      <c r="L21" s="71">
        <v>2</v>
      </c>
      <c r="M21" s="34">
        <v>2</v>
      </c>
      <c r="N21" s="71">
        <v>2</v>
      </c>
      <c r="O21" s="186">
        <f t="shared" si="1"/>
        <v>17</v>
      </c>
      <c r="P21" s="186">
        <f t="shared" si="2"/>
        <v>17</v>
      </c>
      <c r="Q21" s="39"/>
    </row>
    <row r="22" spans="1:17" ht="17.25" customHeight="1">
      <c r="A22" s="352" t="s">
        <v>7</v>
      </c>
      <c r="B22" s="40">
        <v>18</v>
      </c>
      <c r="C22" s="48" t="s">
        <v>15</v>
      </c>
      <c r="D22" s="41">
        <v>1</v>
      </c>
      <c r="E22" s="42">
        <v>1</v>
      </c>
      <c r="F22" s="41">
        <v>1</v>
      </c>
      <c r="G22" s="42">
        <v>1</v>
      </c>
      <c r="H22" s="43">
        <v>1</v>
      </c>
      <c r="I22" s="41">
        <v>1</v>
      </c>
      <c r="J22" s="42">
        <v>1</v>
      </c>
      <c r="K22" s="41">
        <v>0</v>
      </c>
      <c r="L22" s="44">
        <v>0</v>
      </c>
      <c r="M22" s="41">
        <v>0</v>
      </c>
      <c r="N22" s="44">
        <v>0</v>
      </c>
      <c r="O22" s="185">
        <f t="shared" si="1"/>
        <v>7</v>
      </c>
      <c r="P22" s="185">
        <f t="shared" si="2"/>
        <v>7</v>
      </c>
      <c r="Q22" s="45" t="s">
        <v>126</v>
      </c>
    </row>
    <row r="23" spans="1:17" ht="17.25" customHeight="1" thickBot="1">
      <c r="A23" s="353"/>
      <c r="B23" s="32">
        <v>19</v>
      </c>
      <c r="C23" s="46" t="s">
        <v>49</v>
      </c>
      <c r="D23" s="34">
        <v>1</v>
      </c>
      <c r="E23" s="35">
        <v>1</v>
      </c>
      <c r="F23" s="34">
        <v>1</v>
      </c>
      <c r="G23" s="35">
        <v>1</v>
      </c>
      <c r="H23" s="36">
        <v>1</v>
      </c>
      <c r="I23" s="34">
        <v>1</v>
      </c>
      <c r="J23" s="35">
        <v>1</v>
      </c>
      <c r="K23" s="34">
        <v>1</v>
      </c>
      <c r="L23" s="47">
        <v>1</v>
      </c>
      <c r="M23" s="34">
        <v>1</v>
      </c>
      <c r="N23" s="47">
        <v>1</v>
      </c>
      <c r="O23" s="186">
        <f t="shared" si="1"/>
        <v>11</v>
      </c>
      <c r="P23" s="186">
        <f>O23</f>
        <v>11</v>
      </c>
      <c r="Q23" s="39" t="s">
        <v>127</v>
      </c>
    </row>
    <row r="24" spans="1:17" ht="16.5" customHeight="1" thickBot="1">
      <c r="A24" s="49" t="s">
        <v>12</v>
      </c>
      <c r="B24" s="49">
        <v>20</v>
      </c>
      <c r="C24" s="50" t="s">
        <v>12</v>
      </c>
      <c r="D24" s="315">
        <v>2</v>
      </c>
      <c r="E24" s="316">
        <v>2</v>
      </c>
      <c r="F24" s="315">
        <v>2</v>
      </c>
      <c r="G24" s="316">
        <v>2</v>
      </c>
      <c r="H24" s="317">
        <v>2</v>
      </c>
      <c r="I24" s="315">
        <v>2</v>
      </c>
      <c r="J24" s="316">
        <v>2</v>
      </c>
      <c r="K24" s="315">
        <v>1</v>
      </c>
      <c r="L24" s="318">
        <v>1</v>
      </c>
      <c r="M24" s="315">
        <v>0</v>
      </c>
      <c r="N24" s="318">
        <v>0</v>
      </c>
      <c r="O24" s="188">
        <f t="shared" si="1"/>
        <v>16</v>
      </c>
      <c r="P24" s="188">
        <f>O24*2</f>
        <v>32</v>
      </c>
      <c r="Q24" s="51" t="s">
        <v>127</v>
      </c>
    </row>
    <row r="25" spans="1:17" ht="15.75" customHeight="1">
      <c r="A25" s="352" t="s">
        <v>50</v>
      </c>
      <c r="B25" s="40">
        <v>21</v>
      </c>
      <c r="C25" s="48" t="s">
        <v>51</v>
      </c>
      <c r="D25" s="41">
        <v>0</v>
      </c>
      <c r="E25" s="42">
        <v>0</v>
      </c>
      <c r="F25" s="41">
        <v>0</v>
      </c>
      <c r="G25" s="42">
        <v>0</v>
      </c>
      <c r="H25" s="43">
        <v>0</v>
      </c>
      <c r="I25" s="41">
        <v>0</v>
      </c>
      <c r="J25" s="42">
        <v>0</v>
      </c>
      <c r="K25" s="41">
        <v>1</v>
      </c>
      <c r="L25" s="44">
        <v>1</v>
      </c>
      <c r="M25" s="41">
        <v>0</v>
      </c>
      <c r="N25" s="44">
        <v>0</v>
      </c>
      <c r="O25" s="185">
        <f t="shared" si="1"/>
        <v>2</v>
      </c>
      <c r="P25" s="185">
        <f>O25</f>
        <v>2</v>
      </c>
      <c r="Q25" s="45" t="s">
        <v>120</v>
      </c>
    </row>
    <row r="26" spans="1:17" ht="34.5" customHeight="1" thickBot="1">
      <c r="A26" s="353"/>
      <c r="B26" s="32">
        <v>22</v>
      </c>
      <c r="C26" s="46" t="s">
        <v>8</v>
      </c>
      <c r="D26" s="34">
        <v>2</v>
      </c>
      <c r="E26" s="35">
        <v>2</v>
      </c>
      <c r="F26" s="34">
        <v>2</v>
      </c>
      <c r="G26" s="35">
        <v>2</v>
      </c>
      <c r="H26" s="36">
        <v>2</v>
      </c>
      <c r="I26" s="34">
        <v>3</v>
      </c>
      <c r="J26" s="35">
        <v>3</v>
      </c>
      <c r="K26" s="34">
        <v>3</v>
      </c>
      <c r="L26" s="47">
        <v>3</v>
      </c>
      <c r="M26" s="34">
        <v>3</v>
      </c>
      <c r="N26" s="47">
        <v>3</v>
      </c>
      <c r="O26" s="186">
        <f t="shared" si="1"/>
        <v>28</v>
      </c>
      <c r="P26" s="186">
        <f>O26</f>
        <v>28</v>
      </c>
      <c r="Q26" s="54" t="s">
        <v>132</v>
      </c>
    </row>
    <row r="27" spans="1:17" ht="32.25" customHeight="1" thickBot="1">
      <c r="A27" s="368" t="s">
        <v>17</v>
      </c>
      <c r="B27" s="369"/>
      <c r="C27" s="369"/>
      <c r="D27" s="150">
        <f>SUM(D5:D26)</f>
        <v>29</v>
      </c>
      <c r="E27" s="151">
        <f>SUM(E5:E26)</f>
        <v>29</v>
      </c>
      <c r="F27" s="150">
        <f>SUM(F5:F26)</f>
        <v>30</v>
      </c>
      <c r="G27" s="151">
        <f t="shared" ref="G27:H27" si="6">SUM(G5:G26)</f>
        <v>30</v>
      </c>
      <c r="H27" s="152">
        <f t="shared" si="6"/>
        <v>30</v>
      </c>
      <c r="I27" s="150">
        <f>SUM(I5:I26)</f>
        <v>31</v>
      </c>
      <c r="J27" s="151">
        <f t="shared" ref="J27" si="7">SUM(J5:J26)</f>
        <v>31</v>
      </c>
      <c r="K27" s="150">
        <f>SUM(K5:K26)</f>
        <v>31</v>
      </c>
      <c r="L27" s="152">
        <f>SUM(L5:L26)</f>
        <v>31</v>
      </c>
      <c r="M27" s="150">
        <f>SUM(M5:M26)</f>
        <v>30</v>
      </c>
      <c r="N27" s="152">
        <f>SUM(N5:N26)</f>
        <v>30</v>
      </c>
      <c r="O27" s="153">
        <f>SUM(D27:N27)</f>
        <v>332</v>
      </c>
      <c r="P27" s="153">
        <f>SUM(P5:P26)</f>
        <v>368</v>
      </c>
      <c r="Q27" s="154"/>
    </row>
    <row r="28" spans="1:17" ht="30" customHeight="1">
      <c r="A28" s="55"/>
      <c r="B28" s="8">
        <v>23</v>
      </c>
      <c r="C28" s="253" t="s">
        <v>101</v>
      </c>
      <c r="D28" s="21">
        <v>0</v>
      </c>
      <c r="E28" s="255">
        <v>0</v>
      </c>
      <c r="F28" s="21">
        <v>0</v>
      </c>
      <c r="G28" s="255">
        <v>0</v>
      </c>
      <c r="H28" s="23">
        <v>0</v>
      </c>
      <c r="I28" s="21">
        <v>1</v>
      </c>
      <c r="J28" s="255">
        <v>1</v>
      </c>
      <c r="K28" s="21">
        <v>2</v>
      </c>
      <c r="L28" s="24">
        <v>2</v>
      </c>
      <c r="M28" s="21">
        <v>2</v>
      </c>
      <c r="N28" s="24">
        <v>2</v>
      </c>
      <c r="O28" s="182">
        <f>SUM(D28:N28)</f>
        <v>10</v>
      </c>
      <c r="P28" s="182">
        <f>O28</f>
        <v>10</v>
      </c>
      <c r="Q28" s="56" t="s">
        <v>129</v>
      </c>
    </row>
    <row r="29" spans="1:17" ht="50.25" customHeight="1">
      <c r="A29" s="148"/>
      <c r="B29" s="129">
        <v>24</v>
      </c>
      <c r="C29" s="149" t="s">
        <v>102</v>
      </c>
      <c r="D29" s="27">
        <v>0</v>
      </c>
      <c r="E29" s="28">
        <v>0</v>
      </c>
      <c r="F29" s="27">
        <v>0</v>
      </c>
      <c r="G29" s="28">
        <v>0</v>
      </c>
      <c r="H29" s="29">
        <v>0</v>
      </c>
      <c r="I29" s="27">
        <v>0</v>
      </c>
      <c r="J29" s="28">
        <v>0</v>
      </c>
      <c r="K29" s="27">
        <v>0</v>
      </c>
      <c r="L29" s="30">
        <v>0</v>
      </c>
      <c r="M29" s="27">
        <v>0.5</v>
      </c>
      <c r="N29" s="30">
        <v>0.5</v>
      </c>
      <c r="O29" s="257">
        <f>SUM(D29:N29)</f>
        <v>1</v>
      </c>
      <c r="P29" s="257">
        <v>1</v>
      </c>
      <c r="Q29" s="254" t="s">
        <v>129</v>
      </c>
    </row>
    <row r="30" spans="1:17" ht="28.5" customHeight="1" thickBot="1">
      <c r="A30" s="57"/>
      <c r="B30" s="58">
        <v>25</v>
      </c>
      <c r="C30" s="57" t="s">
        <v>103</v>
      </c>
      <c r="D30" s="59">
        <v>0</v>
      </c>
      <c r="E30" s="60">
        <v>0</v>
      </c>
      <c r="F30" s="59">
        <v>0</v>
      </c>
      <c r="G30" s="60">
        <v>0</v>
      </c>
      <c r="H30" s="61">
        <v>0</v>
      </c>
      <c r="I30" s="59">
        <v>0</v>
      </c>
      <c r="J30" s="60">
        <v>0</v>
      </c>
      <c r="K30" s="59">
        <v>0</v>
      </c>
      <c r="L30" s="62">
        <v>0</v>
      </c>
      <c r="M30" s="59">
        <v>0.5</v>
      </c>
      <c r="N30" s="62">
        <v>0.5</v>
      </c>
      <c r="O30" s="189">
        <f>SUM(D30:N30)</f>
        <v>1</v>
      </c>
      <c r="P30" s="189">
        <f>O30</f>
        <v>1</v>
      </c>
      <c r="Q30" s="54" t="s">
        <v>129</v>
      </c>
    </row>
    <row r="31" spans="1:17" ht="39.75" customHeight="1" thickBot="1">
      <c r="A31" s="370" t="s">
        <v>52</v>
      </c>
      <c r="B31" s="371"/>
      <c r="C31" s="371"/>
      <c r="D31" s="162">
        <f t="shared" ref="D31:L31" si="8">D28+D30</f>
        <v>0</v>
      </c>
      <c r="E31" s="163">
        <f t="shared" si="8"/>
        <v>0</v>
      </c>
      <c r="F31" s="162">
        <f t="shared" si="8"/>
        <v>0</v>
      </c>
      <c r="G31" s="163">
        <f t="shared" si="8"/>
        <v>0</v>
      </c>
      <c r="H31" s="164">
        <f t="shared" si="8"/>
        <v>0</v>
      </c>
      <c r="I31" s="162">
        <f t="shared" si="8"/>
        <v>1</v>
      </c>
      <c r="J31" s="163">
        <f t="shared" si="8"/>
        <v>1</v>
      </c>
      <c r="K31" s="162">
        <f t="shared" si="8"/>
        <v>2</v>
      </c>
      <c r="L31" s="165">
        <f t="shared" si="8"/>
        <v>2</v>
      </c>
      <c r="M31" s="162">
        <f>M28+M30+M29</f>
        <v>3</v>
      </c>
      <c r="N31" s="162">
        <f>N28+N30+N29</f>
        <v>3</v>
      </c>
      <c r="O31" s="166">
        <f>SUM(D31:N31)</f>
        <v>12</v>
      </c>
      <c r="P31" s="166">
        <f>SUM(D31:N31)</f>
        <v>12</v>
      </c>
      <c r="Q31" s="167"/>
    </row>
    <row r="32" spans="1:17" ht="30.75" customHeight="1">
      <c r="A32" s="372" t="s">
        <v>9</v>
      </c>
      <c r="B32" s="373"/>
      <c r="C32" s="373"/>
      <c r="D32" s="156">
        <f t="shared" ref="D32:P32" si="9">D27+D31</f>
        <v>29</v>
      </c>
      <c r="E32" s="157">
        <f t="shared" si="9"/>
        <v>29</v>
      </c>
      <c r="F32" s="156">
        <f t="shared" si="9"/>
        <v>30</v>
      </c>
      <c r="G32" s="157">
        <f t="shared" si="9"/>
        <v>30</v>
      </c>
      <c r="H32" s="158">
        <f t="shared" si="9"/>
        <v>30</v>
      </c>
      <c r="I32" s="156">
        <f t="shared" si="9"/>
        <v>32</v>
      </c>
      <c r="J32" s="157">
        <f t="shared" si="9"/>
        <v>32</v>
      </c>
      <c r="K32" s="156">
        <f t="shared" si="9"/>
        <v>33</v>
      </c>
      <c r="L32" s="159">
        <f t="shared" si="9"/>
        <v>33</v>
      </c>
      <c r="M32" s="156">
        <f t="shared" si="9"/>
        <v>33</v>
      </c>
      <c r="N32" s="159">
        <f t="shared" si="9"/>
        <v>33</v>
      </c>
      <c r="O32" s="160">
        <f t="shared" si="9"/>
        <v>344</v>
      </c>
      <c r="P32" s="160">
        <f t="shared" si="9"/>
        <v>380</v>
      </c>
      <c r="Q32" s="161"/>
    </row>
    <row r="33" spans="1:17" ht="16.5" hidden="1" customHeight="1" thickBot="1">
      <c r="A33" s="374"/>
      <c r="B33" s="375"/>
      <c r="C33" s="37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4">
        <f>SUM(D33:N33)</f>
        <v>0</v>
      </c>
      <c r="P33" s="114">
        <f>O33</f>
        <v>0</v>
      </c>
      <c r="Q33" s="67" t="s">
        <v>53</v>
      </c>
    </row>
    <row r="34" spans="1:17" ht="30.75" customHeight="1" thickBot="1">
      <c r="A34" s="376" t="s">
        <v>24</v>
      </c>
      <c r="B34" s="377"/>
      <c r="C34" s="377"/>
      <c r="D34" s="168">
        <f>D32+D33</f>
        <v>29</v>
      </c>
      <c r="E34" s="169">
        <f t="shared" ref="E34:M34" si="10">E32+E33</f>
        <v>29</v>
      </c>
      <c r="F34" s="168">
        <f t="shared" si="10"/>
        <v>30</v>
      </c>
      <c r="G34" s="169">
        <f t="shared" si="10"/>
        <v>30</v>
      </c>
      <c r="H34" s="170">
        <f t="shared" si="10"/>
        <v>30</v>
      </c>
      <c r="I34" s="168">
        <f t="shared" ref="I34:J34" si="11">I32+I33</f>
        <v>32</v>
      </c>
      <c r="J34" s="169">
        <f t="shared" si="11"/>
        <v>32</v>
      </c>
      <c r="K34" s="168">
        <f t="shared" ref="K34" si="12">K32+K33</f>
        <v>33</v>
      </c>
      <c r="L34" s="171">
        <f>L32+L33</f>
        <v>33</v>
      </c>
      <c r="M34" s="168">
        <f t="shared" si="10"/>
        <v>33</v>
      </c>
      <c r="N34" s="171">
        <f>N32+N33</f>
        <v>33</v>
      </c>
      <c r="O34" s="172">
        <f t="shared" ref="O34:P34" si="13">O32+O33</f>
        <v>344</v>
      </c>
      <c r="P34" s="172">
        <f t="shared" si="13"/>
        <v>380</v>
      </c>
      <c r="Q34" s="173"/>
    </row>
    <row r="35" spans="1:17" ht="25.5" customHeight="1">
      <c r="A35" s="378" t="s">
        <v>69</v>
      </c>
      <c r="B35" s="378"/>
      <c r="C35" s="378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8"/>
    </row>
    <row r="36" spans="1:17" ht="21.75" customHeight="1">
      <c r="A36" s="319"/>
      <c r="B36" s="319"/>
      <c r="C36" s="319"/>
      <c r="D36" s="319"/>
      <c r="E36" s="319"/>
      <c r="F36" s="4"/>
      <c r="G36" s="4"/>
      <c r="H36" s="4"/>
      <c r="I36" s="70"/>
      <c r="J36" s="70"/>
      <c r="K36" s="75"/>
      <c r="M36" s="4"/>
    </row>
  </sheetData>
  <mergeCells count="23">
    <mergeCell ref="A36:E36"/>
    <mergeCell ref="A27:C27"/>
    <mergeCell ref="A31:C31"/>
    <mergeCell ref="A32:C32"/>
    <mergeCell ref="A33:C33"/>
    <mergeCell ref="A34:C34"/>
    <mergeCell ref="A35:Q35"/>
    <mergeCell ref="A15:A17"/>
    <mergeCell ref="A25:A26"/>
    <mergeCell ref="A2:Q2"/>
    <mergeCell ref="A3:A4"/>
    <mergeCell ref="B3:B4"/>
    <mergeCell ref="C3:C4"/>
    <mergeCell ref="D3:N3"/>
    <mergeCell ref="O3:O4"/>
    <mergeCell ref="P3:P4"/>
    <mergeCell ref="Q3:Q4"/>
    <mergeCell ref="A7:A8"/>
    <mergeCell ref="A11:A14"/>
    <mergeCell ref="A19:A21"/>
    <mergeCell ref="A22:A23"/>
    <mergeCell ref="A5:A6"/>
    <mergeCell ref="A9:A10"/>
  </mergeCells>
  <pageMargins left="0.70866141732283472" right="0.70866141732283472" top="0.35433070866141736" bottom="0.35433070866141736" header="0.31496062992125984" footer="0.31496062992125984"/>
  <pageSetup paperSize="9" scale="6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Q36"/>
  <sheetViews>
    <sheetView view="pageBreakPreview" zoomScale="60" workbookViewId="0">
      <selection activeCell="I14" sqref="I14"/>
    </sheetView>
  </sheetViews>
  <sheetFormatPr defaultColWidth="5.7109375" defaultRowHeight="15.6" customHeight="1"/>
  <cols>
    <col min="1" max="1" width="21.140625" style="1" customWidth="1"/>
    <col min="2" max="2" width="3.42578125" style="1" customWidth="1"/>
    <col min="3" max="3" width="29.140625" style="1" customWidth="1"/>
    <col min="4" max="5" width="5.5703125" style="1" customWidth="1"/>
    <col min="6" max="6" width="5.7109375" style="1" customWidth="1"/>
    <col min="7" max="7" width="6" style="1" customWidth="1"/>
    <col min="8" max="8" width="6.140625" style="1" customWidth="1"/>
    <col min="9" max="9" width="5.42578125" style="1" customWidth="1"/>
    <col min="10" max="10" width="5.28515625" style="1" customWidth="1"/>
    <col min="11" max="11" width="5.5703125" style="1" customWidth="1"/>
    <col min="12" max="13" width="5.42578125" style="1" customWidth="1"/>
    <col min="14" max="14" width="5.85546875" style="1" customWidth="1"/>
    <col min="15" max="15" width="10.42578125" style="1" customWidth="1"/>
    <col min="16" max="16" width="10.28515625" style="1" customWidth="1"/>
    <col min="17" max="17" width="34.5703125" style="1" customWidth="1"/>
    <col min="18" max="16384" width="5.7109375" style="1"/>
  </cols>
  <sheetData>
    <row r="1" spans="1:17" ht="13.5" customHeight="1"/>
    <row r="2" spans="1:17" ht="30.75" customHeight="1" thickBot="1">
      <c r="A2" s="354" t="s">
        <v>75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1:17" ht="15.6" customHeight="1" thickBot="1">
      <c r="A3" s="339" t="s">
        <v>0</v>
      </c>
      <c r="B3" s="339" t="s">
        <v>1</v>
      </c>
      <c r="C3" s="356" t="s">
        <v>2</v>
      </c>
      <c r="D3" s="358" t="s">
        <v>13</v>
      </c>
      <c r="E3" s="359"/>
      <c r="F3" s="359"/>
      <c r="G3" s="359"/>
      <c r="H3" s="359"/>
      <c r="I3" s="359"/>
      <c r="J3" s="359"/>
      <c r="K3" s="359"/>
      <c r="L3" s="359"/>
      <c r="M3" s="359"/>
      <c r="N3" s="360"/>
      <c r="O3" s="361" t="s">
        <v>26</v>
      </c>
      <c r="P3" s="361" t="s">
        <v>27</v>
      </c>
      <c r="Q3" s="364" t="s">
        <v>21</v>
      </c>
    </row>
    <row r="4" spans="1:17" ht="33" customHeight="1" thickBot="1">
      <c r="A4" s="355"/>
      <c r="B4" s="355"/>
      <c r="C4" s="357"/>
      <c r="D4" s="13" t="s">
        <v>28</v>
      </c>
      <c r="E4" s="14" t="s">
        <v>29</v>
      </c>
      <c r="F4" s="13" t="s">
        <v>30</v>
      </c>
      <c r="G4" s="14" t="s">
        <v>31</v>
      </c>
      <c r="H4" s="15" t="s">
        <v>32</v>
      </c>
      <c r="I4" s="13" t="s">
        <v>33</v>
      </c>
      <c r="J4" s="14" t="s">
        <v>34</v>
      </c>
      <c r="K4" s="13" t="s">
        <v>54</v>
      </c>
      <c r="L4" s="16" t="s">
        <v>55</v>
      </c>
      <c r="M4" s="13" t="s">
        <v>56</v>
      </c>
      <c r="N4" s="16" t="s">
        <v>57</v>
      </c>
      <c r="O4" s="362"/>
      <c r="P4" s="363"/>
      <c r="Q4" s="365"/>
    </row>
    <row r="5" spans="1:17" ht="17.25" customHeight="1">
      <c r="A5" s="366" t="s">
        <v>73</v>
      </c>
      <c r="B5" s="77">
        <v>1</v>
      </c>
      <c r="C5" s="78" t="s">
        <v>74</v>
      </c>
      <c r="D5" s="72">
        <v>17</v>
      </c>
      <c r="E5" s="73">
        <v>17</v>
      </c>
      <c r="F5" s="72">
        <v>17</v>
      </c>
      <c r="G5" s="73">
        <v>17</v>
      </c>
      <c r="H5" s="79">
        <v>17</v>
      </c>
      <c r="I5" s="72">
        <v>0</v>
      </c>
      <c r="J5" s="73">
        <v>0</v>
      </c>
      <c r="K5" s="72">
        <v>0</v>
      </c>
      <c r="L5" s="80">
        <v>0</v>
      </c>
      <c r="M5" s="72">
        <v>0</v>
      </c>
      <c r="N5" s="80">
        <v>0</v>
      </c>
      <c r="O5" s="178">
        <f t="shared" ref="O5:O30" si="0">SUM(D5:N5)</f>
        <v>85</v>
      </c>
      <c r="P5" s="178">
        <f>O5</f>
        <v>85</v>
      </c>
      <c r="Q5" s="81" t="s">
        <v>120</v>
      </c>
    </row>
    <row r="6" spans="1:17" ht="15.75" customHeight="1" thickBot="1">
      <c r="A6" s="367"/>
      <c r="B6" s="19">
        <v>2</v>
      </c>
      <c r="C6" s="18" t="s">
        <v>77</v>
      </c>
      <c r="D6" s="82">
        <v>17</v>
      </c>
      <c r="E6" s="83">
        <v>17</v>
      </c>
      <c r="F6" s="82">
        <v>17</v>
      </c>
      <c r="G6" s="83">
        <v>17</v>
      </c>
      <c r="H6" s="84">
        <v>17</v>
      </c>
      <c r="I6" s="82">
        <v>0</v>
      </c>
      <c r="J6" s="83">
        <v>0</v>
      </c>
      <c r="K6" s="82">
        <v>0</v>
      </c>
      <c r="L6" s="85">
        <v>0</v>
      </c>
      <c r="M6" s="82">
        <v>0</v>
      </c>
      <c r="N6" s="85">
        <v>0</v>
      </c>
      <c r="O6" s="179">
        <f t="shared" si="0"/>
        <v>85</v>
      </c>
      <c r="P6" s="179">
        <f>O6</f>
        <v>85</v>
      </c>
      <c r="Q6" s="86" t="s">
        <v>120</v>
      </c>
    </row>
    <row r="7" spans="1:17" ht="15.6" customHeight="1">
      <c r="A7" s="366" t="s">
        <v>66</v>
      </c>
      <c r="B7" s="77">
        <v>3</v>
      </c>
      <c r="C7" s="78" t="s">
        <v>3</v>
      </c>
      <c r="D7" s="72">
        <v>170</v>
      </c>
      <c r="E7" s="73">
        <v>170</v>
      </c>
      <c r="F7" s="72">
        <v>204</v>
      </c>
      <c r="G7" s="73">
        <v>204</v>
      </c>
      <c r="H7" s="79">
        <v>204</v>
      </c>
      <c r="I7" s="72">
        <v>136</v>
      </c>
      <c r="J7" s="73">
        <v>136</v>
      </c>
      <c r="K7" s="72">
        <v>102</v>
      </c>
      <c r="L7" s="79">
        <v>102</v>
      </c>
      <c r="M7" s="72">
        <v>68</v>
      </c>
      <c r="N7" s="79">
        <v>68</v>
      </c>
      <c r="O7" s="178">
        <f t="shared" si="0"/>
        <v>1564</v>
      </c>
      <c r="P7" s="178">
        <f>O7</f>
        <v>1564</v>
      </c>
      <c r="Q7" s="81" t="s">
        <v>121</v>
      </c>
    </row>
    <row r="8" spans="1:17" ht="29.25" customHeight="1" thickBot="1">
      <c r="A8" s="367"/>
      <c r="B8" s="19">
        <v>4</v>
      </c>
      <c r="C8" s="18" t="s">
        <v>36</v>
      </c>
      <c r="D8" s="82">
        <v>102</v>
      </c>
      <c r="E8" s="83">
        <v>102</v>
      </c>
      <c r="F8" s="82">
        <v>102</v>
      </c>
      <c r="G8" s="83">
        <v>102</v>
      </c>
      <c r="H8" s="84">
        <v>102</v>
      </c>
      <c r="I8" s="82">
        <v>68</v>
      </c>
      <c r="J8" s="83">
        <v>68</v>
      </c>
      <c r="K8" s="107">
        <v>68</v>
      </c>
      <c r="L8" s="108">
        <v>68</v>
      </c>
      <c r="M8" s="107">
        <v>102</v>
      </c>
      <c r="N8" s="108">
        <v>102</v>
      </c>
      <c r="O8" s="179">
        <f t="shared" si="0"/>
        <v>986</v>
      </c>
      <c r="P8" s="179">
        <f>O8</f>
        <v>986</v>
      </c>
      <c r="Q8" s="86" t="s">
        <v>120</v>
      </c>
    </row>
    <row r="9" spans="1:17" ht="30.75" customHeight="1">
      <c r="A9" s="366" t="s">
        <v>37</v>
      </c>
      <c r="B9" s="105">
        <v>5</v>
      </c>
      <c r="C9" s="113" t="s">
        <v>82</v>
      </c>
      <c r="D9" s="174">
        <v>102</v>
      </c>
      <c r="E9" s="175">
        <v>102</v>
      </c>
      <c r="F9" s="174">
        <v>102</v>
      </c>
      <c r="G9" s="93">
        <v>102</v>
      </c>
      <c r="H9" s="94">
        <v>102</v>
      </c>
      <c r="I9" s="174">
        <v>102</v>
      </c>
      <c r="J9" s="93">
        <v>102</v>
      </c>
      <c r="K9" s="306">
        <v>102</v>
      </c>
      <c r="L9" s="94">
        <v>102</v>
      </c>
      <c r="M9" s="306">
        <v>102</v>
      </c>
      <c r="N9" s="94">
        <v>102</v>
      </c>
      <c r="O9" s="180">
        <f t="shared" si="0"/>
        <v>1122</v>
      </c>
      <c r="P9" s="190">
        <v>1530</v>
      </c>
      <c r="Q9" s="17" t="s">
        <v>120</v>
      </c>
    </row>
    <row r="10" spans="1:17" ht="31.5" customHeight="1" thickBot="1">
      <c r="A10" s="367"/>
      <c r="B10" s="104">
        <v>6</v>
      </c>
      <c r="C10" s="88" t="s">
        <v>84</v>
      </c>
      <c r="D10" s="89">
        <v>34</v>
      </c>
      <c r="E10" s="90">
        <v>34</v>
      </c>
      <c r="F10" s="89">
        <v>34</v>
      </c>
      <c r="G10" s="90">
        <v>34</v>
      </c>
      <c r="H10" s="91">
        <v>34</v>
      </c>
      <c r="I10" s="89">
        <v>0</v>
      </c>
      <c r="J10" s="90">
        <v>0</v>
      </c>
      <c r="K10" s="89">
        <v>0</v>
      </c>
      <c r="L10" s="92">
        <v>0</v>
      </c>
      <c r="M10" s="89">
        <v>0</v>
      </c>
      <c r="N10" s="92">
        <v>0</v>
      </c>
      <c r="O10" s="181">
        <f t="shared" si="0"/>
        <v>170</v>
      </c>
      <c r="P10" s="181">
        <f>O10*2</f>
        <v>340</v>
      </c>
      <c r="Q10" s="86" t="s">
        <v>120</v>
      </c>
    </row>
    <row r="11" spans="1:17" ht="15.6" customHeight="1">
      <c r="A11" s="347" t="s">
        <v>5</v>
      </c>
      <c r="B11" s="98">
        <v>7</v>
      </c>
      <c r="C11" s="101" t="s">
        <v>6</v>
      </c>
      <c r="D11" s="21">
        <v>170</v>
      </c>
      <c r="E11" s="22">
        <v>170</v>
      </c>
      <c r="F11" s="21">
        <v>170</v>
      </c>
      <c r="G11" s="22">
        <v>170</v>
      </c>
      <c r="H11" s="23">
        <v>170</v>
      </c>
      <c r="I11" s="21">
        <v>0</v>
      </c>
      <c r="J11" s="22">
        <v>0</v>
      </c>
      <c r="K11" s="21">
        <v>0</v>
      </c>
      <c r="L11" s="24">
        <v>0</v>
      </c>
      <c r="M11" s="21">
        <v>0</v>
      </c>
      <c r="N11" s="24">
        <v>0</v>
      </c>
      <c r="O11" s="182">
        <f t="shared" si="0"/>
        <v>850</v>
      </c>
      <c r="P11" s="182">
        <f>O11</f>
        <v>850</v>
      </c>
      <c r="Q11" s="25" t="s">
        <v>122</v>
      </c>
    </row>
    <row r="12" spans="1:17" ht="15.6" customHeight="1">
      <c r="A12" s="347"/>
      <c r="B12" s="97">
        <v>8</v>
      </c>
      <c r="C12" s="106" t="s">
        <v>38</v>
      </c>
      <c r="D12" s="27">
        <v>0</v>
      </c>
      <c r="E12" s="28">
        <v>0</v>
      </c>
      <c r="F12" s="27">
        <v>0</v>
      </c>
      <c r="G12" s="28">
        <v>0</v>
      </c>
      <c r="H12" s="29">
        <v>0</v>
      </c>
      <c r="I12" s="27">
        <v>102</v>
      </c>
      <c r="J12" s="28">
        <v>102</v>
      </c>
      <c r="K12" s="27">
        <v>102</v>
      </c>
      <c r="L12" s="30">
        <v>102</v>
      </c>
      <c r="M12" s="27">
        <v>102</v>
      </c>
      <c r="N12" s="30">
        <v>102</v>
      </c>
      <c r="O12" s="183">
        <f t="shared" si="0"/>
        <v>612</v>
      </c>
      <c r="P12" s="183">
        <f t="shared" ref="P12:P23" si="1">O12</f>
        <v>612</v>
      </c>
      <c r="Q12" s="31" t="s">
        <v>123</v>
      </c>
    </row>
    <row r="13" spans="1:17" ht="15.6" customHeight="1">
      <c r="A13" s="347"/>
      <c r="B13" s="97">
        <v>9</v>
      </c>
      <c r="C13" s="106" t="s">
        <v>39</v>
      </c>
      <c r="D13" s="27">
        <v>0</v>
      </c>
      <c r="E13" s="28">
        <v>0</v>
      </c>
      <c r="F13" s="27">
        <v>0</v>
      </c>
      <c r="G13" s="28">
        <v>0</v>
      </c>
      <c r="H13" s="29">
        <v>0</v>
      </c>
      <c r="I13" s="27">
        <v>68</v>
      </c>
      <c r="J13" s="28">
        <v>68</v>
      </c>
      <c r="K13" s="27">
        <v>68</v>
      </c>
      <c r="L13" s="30">
        <v>68</v>
      </c>
      <c r="M13" s="27">
        <v>68</v>
      </c>
      <c r="N13" s="30">
        <v>68</v>
      </c>
      <c r="O13" s="183">
        <f t="shared" si="0"/>
        <v>408</v>
      </c>
      <c r="P13" s="183">
        <f t="shared" si="1"/>
        <v>408</v>
      </c>
      <c r="Q13" s="31" t="s">
        <v>124</v>
      </c>
    </row>
    <row r="14" spans="1:17" ht="15.6" customHeight="1" thickBot="1">
      <c r="A14" s="353"/>
      <c r="B14" s="100">
        <v>10</v>
      </c>
      <c r="C14" s="33" t="s">
        <v>40</v>
      </c>
      <c r="D14" s="34">
        <v>0</v>
      </c>
      <c r="E14" s="35">
        <v>0</v>
      </c>
      <c r="F14" s="34">
        <v>0</v>
      </c>
      <c r="G14" s="35">
        <v>0</v>
      </c>
      <c r="H14" s="36">
        <v>0</v>
      </c>
      <c r="I14" s="176">
        <v>34</v>
      </c>
      <c r="J14" s="37">
        <v>34</v>
      </c>
      <c r="K14" s="307">
        <v>34</v>
      </c>
      <c r="L14" s="38">
        <v>34</v>
      </c>
      <c r="M14" s="176">
        <v>34</v>
      </c>
      <c r="N14" s="177">
        <v>34</v>
      </c>
      <c r="O14" s="184">
        <f t="shared" si="0"/>
        <v>204</v>
      </c>
      <c r="P14" s="191">
        <f>O14*2</f>
        <v>408</v>
      </c>
      <c r="Q14" s="39" t="s">
        <v>125</v>
      </c>
    </row>
    <row r="15" spans="1:17" ht="30.75" customHeight="1" thickBot="1">
      <c r="A15" s="352" t="s">
        <v>41</v>
      </c>
      <c r="B15" s="40">
        <v>11</v>
      </c>
      <c r="C15" s="69" t="s">
        <v>71</v>
      </c>
      <c r="D15" s="41">
        <v>68</v>
      </c>
      <c r="E15" s="42">
        <v>68</v>
      </c>
      <c r="F15" s="41">
        <v>68</v>
      </c>
      <c r="G15" s="42">
        <v>68</v>
      </c>
      <c r="H15" s="43">
        <v>68</v>
      </c>
      <c r="I15" s="41">
        <v>68</v>
      </c>
      <c r="J15" s="42">
        <v>68</v>
      </c>
      <c r="K15" s="41">
        <v>68</v>
      </c>
      <c r="L15" s="43">
        <v>68</v>
      </c>
      <c r="M15" s="41">
        <v>68</v>
      </c>
      <c r="N15" s="43">
        <v>68</v>
      </c>
      <c r="O15" s="185">
        <f t="shared" si="0"/>
        <v>748</v>
      </c>
      <c r="P15" s="185">
        <f>O15</f>
        <v>748</v>
      </c>
      <c r="Q15" s="54" t="s">
        <v>123</v>
      </c>
    </row>
    <row r="16" spans="1:17" ht="15" customHeight="1">
      <c r="A16" s="347"/>
      <c r="B16" s="97">
        <v>12</v>
      </c>
      <c r="C16" s="106" t="s">
        <v>43</v>
      </c>
      <c r="D16" s="27">
        <v>0</v>
      </c>
      <c r="E16" s="28">
        <v>0</v>
      </c>
      <c r="F16" s="27">
        <v>34</v>
      </c>
      <c r="G16" s="28">
        <v>34</v>
      </c>
      <c r="H16" s="29">
        <v>34</v>
      </c>
      <c r="I16" s="27">
        <v>34</v>
      </c>
      <c r="J16" s="28">
        <v>34</v>
      </c>
      <c r="K16" s="27">
        <v>34</v>
      </c>
      <c r="L16" s="29">
        <v>34</v>
      </c>
      <c r="M16" s="27">
        <v>34</v>
      </c>
      <c r="N16" s="29">
        <v>34</v>
      </c>
      <c r="O16" s="183">
        <f t="shared" si="0"/>
        <v>306</v>
      </c>
      <c r="P16" s="183">
        <f t="shared" ref="P16:P20" si="2">O16</f>
        <v>306</v>
      </c>
      <c r="Q16" s="31" t="s">
        <v>123</v>
      </c>
    </row>
    <row r="17" spans="1:17" ht="15" customHeight="1" thickBot="1">
      <c r="A17" s="353"/>
      <c r="B17" s="100">
        <v>13</v>
      </c>
      <c r="C17" s="102" t="s">
        <v>44</v>
      </c>
      <c r="D17" s="34">
        <v>34</v>
      </c>
      <c r="E17" s="35">
        <v>34</v>
      </c>
      <c r="F17" s="34">
        <v>34</v>
      </c>
      <c r="G17" s="35">
        <v>34</v>
      </c>
      <c r="H17" s="36">
        <v>34</v>
      </c>
      <c r="I17" s="34">
        <v>68</v>
      </c>
      <c r="J17" s="35">
        <v>68</v>
      </c>
      <c r="K17" s="34">
        <v>68</v>
      </c>
      <c r="L17" s="47">
        <v>68</v>
      </c>
      <c r="M17" s="34">
        <v>68</v>
      </c>
      <c r="N17" s="47">
        <v>68</v>
      </c>
      <c r="O17" s="186">
        <f t="shared" si="0"/>
        <v>578</v>
      </c>
      <c r="P17" s="186">
        <f t="shared" si="2"/>
        <v>578</v>
      </c>
      <c r="Q17" s="39" t="s">
        <v>123</v>
      </c>
    </row>
    <row r="18" spans="1:17" ht="62.25" customHeight="1" thickBot="1">
      <c r="A18" s="119" t="s">
        <v>85</v>
      </c>
      <c r="B18" s="120">
        <v>14</v>
      </c>
      <c r="C18" s="119" t="s">
        <v>85</v>
      </c>
      <c r="D18" s="123">
        <v>34</v>
      </c>
      <c r="E18" s="124">
        <v>34</v>
      </c>
      <c r="F18" s="123">
        <v>0</v>
      </c>
      <c r="G18" s="124">
        <v>0</v>
      </c>
      <c r="H18" s="125">
        <v>0</v>
      </c>
      <c r="I18" s="123">
        <v>0</v>
      </c>
      <c r="J18" s="124">
        <v>0</v>
      </c>
      <c r="K18" s="123">
        <v>0</v>
      </c>
      <c r="L18" s="126">
        <v>0</v>
      </c>
      <c r="M18" s="123">
        <v>0</v>
      </c>
      <c r="N18" s="126">
        <v>0</v>
      </c>
      <c r="O18" s="186">
        <f t="shared" ref="O18" si="3">SUM(D18:N18)</f>
        <v>68</v>
      </c>
      <c r="P18" s="186">
        <f t="shared" ref="P18" si="4">O18</f>
        <v>68</v>
      </c>
      <c r="Q18" s="127"/>
    </row>
    <row r="19" spans="1:17" ht="15.6" customHeight="1">
      <c r="A19" s="352" t="s">
        <v>45</v>
      </c>
      <c r="B19" s="40">
        <v>15</v>
      </c>
      <c r="C19" s="48" t="s">
        <v>46</v>
      </c>
      <c r="D19" s="41">
        <v>0</v>
      </c>
      <c r="E19" s="42">
        <v>0</v>
      </c>
      <c r="F19" s="41">
        <v>0</v>
      </c>
      <c r="G19" s="42">
        <v>0</v>
      </c>
      <c r="H19" s="43">
        <v>0</v>
      </c>
      <c r="I19" s="41">
        <v>68</v>
      </c>
      <c r="J19" s="42">
        <v>68</v>
      </c>
      <c r="K19" s="41">
        <v>68</v>
      </c>
      <c r="L19" s="44">
        <v>68</v>
      </c>
      <c r="M19" s="41">
        <v>102</v>
      </c>
      <c r="N19" s="44">
        <v>102</v>
      </c>
      <c r="O19" s="185">
        <f t="shared" si="0"/>
        <v>476</v>
      </c>
      <c r="P19" s="185">
        <f t="shared" si="2"/>
        <v>476</v>
      </c>
      <c r="Q19" s="45" t="s">
        <v>120</v>
      </c>
    </row>
    <row r="20" spans="1:17" ht="15.6" customHeight="1">
      <c r="A20" s="347"/>
      <c r="B20" s="97">
        <v>16</v>
      </c>
      <c r="C20" s="106" t="s">
        <v>47</v>
      </c>
      <c r="D20" s="27">
        <v>0</v>
      </c>
      <c r="E20" s="28">
        <v>0</v>
      </c>
      <c r="F20" s="27">
        <v>0</v>
      </c>
      <c r="G20" s="28">
        <v>0</v>
      </c>
      <c r="H20" s="29">
        <v>0</v>
      </c>
      <c r="I20" s="27">
        <v>0</v>
      </c>
      <c r="J20" s="28">
        <v>0</v>
      </c>
      <c r="K20" s="27">
        <v>68</v>
      </c>
      <c r="L20" s="71">
        <v>68</v>
      </c>
      <c r="M20" s="27">
        <v>68</v>
      </c>
      <c r="N20" s="71">
        <v>68</v>
      </c>
      <c r="O20" s="183">
        <f t="shared" si="0"/>
        <v>272</v>
      </c>
      <c r="P20" s="183">
        <f t="shared" si="2"/>
        <v>272</v>
      </c>
      <c r="Q20" s="31" t="s">
        <v>120</v>
      </c>
    </row>
    <row r="21" spans="1:17" ht="15.6" customHeight="1" thickBot="1">
      <c r="A21" s="353"/>
      <c r="B21" s="100">
        <v>17</v>
      </c>
      <c r="C21" s="102" t="s">
        <v>48</v>
      </c>
      <c r="D21" s="34">
        <v>34</v>
      </c>
      <c r="E21" s="35">
        <v>34</v>
      </c>
      <c r="F21" s="34">
        <v>34</v>
      </c>
      <c r="G21" s="35">
        <v>34</v>
      </c>
      <c r="H21" s="36">
        <v>34</v>
      </c>
      <c r="I21" s="34">
        <v>68</v>
      </c>
      <c r="J21" s="35">
        <v>68</v>
      </c>
      <c r="K21" s="34">
        <v>68</v>
      </c>
      <c r="L21" s="71">
        <v>68</v>
      </c>
      <c r="M21" s="34">
        <v>68</v>
      </c>
      <c r="N21" s="71">
        <v>68</v>
      </c>
      <c r="O21" s="186">
        <f t="shared" si="0"/>
        <v>578</v>
      </c>
      <c r="P21" s="186">
        <f t="shared" si="1"/>
        <v>578</v>
      </c>
      <c r="Q21" s="39"/>
    </row>
    <row r="22" spans="1:17" ht="17.25" customHeight="1">
      <c r="A22" s="352" t="s">
        <v>7</v>
      </c>
      <c r="B22" s="40">
        <v>18</v>
      </c>
      <c r="C22" s="48" t="s">
        <v>15</v>
      </c>
      <c r="D22" s="41">
        <v>34</v>
      </c>
      <c r="E22" s="42">
        <v>34</v>
      </c>
      <c r="F22" s="41">
        <v>34</v>
      </c>
      <c r="G22" s="42">
        <v>34</v>
      </c>
      <c r="H22" s="43">
        <v>34</v>
      </c>
      <c r="I22" s="41">
        <v>34</v>
      </c>
      <c r="J22" s="42">
        <v>34</v>
      </c>
      <c r="K22" s="41">
        <v>0</v>
      </c>
      <c r="L22" s="44">
        <v>0</v>
      </c>
      <c r="M22" s="41">
        <v>0</v>
      </c>
      <c r="N22" s="44">
        <v>0</v>
      </c>
      <c r="O22" s="185">
        <f t="shared" si="0"/>
        <v>238</v>
      </c>
      <c r="P22" s="185">
        <f t="shared" si="1"/>
        <v>238</v>
      </c>
      <c r="Q22" s="45" t="s">
        <v>126</v>
      </c>
    </row>
    <row r="23" spans="1:17" ht="17.25" customHeight="1" thickBot="1">
      <c r="A23" s="353"/>
      <c r="B23" s="100">
        <v>19</v>
      </c>
      <c r="C23" s="102" t="s">
        <v>49</v>
      </c>
      <c r="D23" s="34">
        <v>34</v>
      </c>
      <c r="E23" s="35">
        <v>34</v>
      </c>
      <c r="F23" s="34">
        <v>34</v>
      </c>
      <c r="G23" s="35">
        <v>34</v>
      </c>
      <c r="H23" s="36">
        <v>34</v>
      </c>
      <c r="I23" s="34">
        <v>34</v>
      </c>
      <c r="J23" s="35">
        <v>34</v>
      </c>
      <c r="K23" s="34">
        <v>34</v>
      </c>
      <c r="L23" s="47">
        <v>34</v>
      </c>
      <c r="M23" s="34">
        <v>0</v>
      </c>
      <c r="N23" s="47">
        <v>0</v>
      </c>
      <c r="O23" s="186">
        <f t="shared" si="0"/>
        <v>306</v>
      </c>
      <c r="P23" s="186">
        <f t="shared" si="1"/>
        <v>306</v>
      </c>
      <c r="Q23" s="39" t="s">
        <v>127</v>
      </c>
    </row>
    <row r="24" spans="1:17" ht="15.6" customHeight="1" thickBot="1">
      <c r="A24" s="103" t="s">
        <v>12</v>
      </c>
      <c r="B24" s="103">
        <v>20</v>
      </c>
      <c r="C24" s="50" t="s">
        <v>12</v>
      </c>
      <c r="D24" s="13">
        <v>68</v>
      </c>
      <c r="E24" s="14">
        <v>68</v>
      </c>
      <c r="F24" s="13">
        <v>68</v>
      </c>
      <c r="G24" s="14">
        <v>68</v>
      </c>
      <c r="H24" s="15">
        <v>68</v>
      </c>
      <c r="I24" s="13">
        <v>68</v>
      </c>
      <c r="J24" s="14">
        <v>68</v>
      </c>
      <c r="K24" s="13">
        <v>34</v>
      </c>
      <c r="L24" s="16">
        <v>34</v>
      </c>
      <c r="M24" s="13">
        <v>0</v>
      </c>
      <c r="N24" s="16">
        <v>0</v>
      </c>
      <c r="O24" s="188">
        <f t="shared" si="0"/>
        <v>544</v>
      </c>
      <c r="P24" s="188">
        <f>O24*2</f>
        <v>1088</v>
      </c>
      <c r="Q24" s="51" t="s">
        <v>127</v>
      </c>
    </row>
    <row r="25" spans="1:17" ht="15.6" customHeight="1">
      <c r="A25" s="352" t="s">
        <v>50</v>
      </c>
      <c r="B25" s="40">
        <v>21</v>
      </c>
      <c r="C25" s="48" t="s">
        <v>51</v>
      </c>
      <c r="D25" s="41">
        <v>0</v>
      </c>
      <c r="E25" s="42">
        <v>0</v>
      </c>
      <c r="F25" s="41">
        <v>0</v>
      </c>
      <c r="G25" s="42">
        <v>0</v>
      </c>
      <c r="H25" s="43">
        <v>0</v>
      </c>
      <c r="I25" s="41">
        <v>0</v>
      </c>
      <c r="J25" s="42">
        <v>0</v>
      </c>
      <c r="K25" s="52">
        <v>34</v>
      </c>
      <c r="L25" s="53">
        <v>34</v>
      </c>
      <c r="M25" s="52">
        <v>34</v>
      </c>
      <c r="N25" s="53">
        <v>34</v>
      </c>
      <c r="O25" s="185">
        <f t="shared" si="0"/>
        <v>136</v>
      </c>
      <c r="P25" s="185">
        <f>O25</f>
        <v>136</v>
      </c>
      <c r="Q25" s="45" t="s">
        <v>120</v>
      </c>
    </row>
    <row r="26" spans="1:17" ht="47.25" customHeight="1" thickBot="1">
      <c r="A26" s="353"/>
      <c r="B26" s="100">
        <v>22</v>
      </c>
      <c r="C26" s="102" t="s">
        <v>8</v>
      </c>
      <c r="D26" s="34">
        <v>68</v>
      </c>
      <c r="E26" s="35">
        <v>68</v>
      </c>
      <c r="F26" s="34">
        <v>68</v>
      </c>
      <c r="G26" s="35">
        <v>68</v>
      </c>
      <c r="H26" s="36">
        <v>68</v>
      </c>
      <c r="I26" s="34">
        <v>102</v>
      </c>
      <c r="J26" s="35">
        <v>102</v>
      </c>
      <c r="K26" s="34">
        <v>102</v>
      </c>
      <c r="L26" s="36">
        <v>102</v>
      </c>
      <c r="M26" s="34">
        <v>102</v>
      </c>
      <c r="N26" s="47">
        <v>102</v>
      </c>
      <c r="O26" s="186">
        <f t="shared" si="0"/>
        <v>952</v>
      </c>
      <c r="P26" s="186">
        <f>O26</f>
        <v>952</v>
      </c>
      <c r="Q26" s="54" t="s">
        <v>128</v>
      </c>
    </row>
    <row r="27" spans="1:17" ht="15.6" customHeight="1" thickBot="1">
      <c r="A27" s="368" t="s">
        <v>17</v>
      </c>
      <c r="B27" s="369"/>
      <c r="C27" s="369"/>
      <c r="D27" s="193">
        <f>SUM(D5:D26)</f>
        <v>986</v>
      </c>
      <c r="E27" s="194">
        <f>SUM(E5:E26)</f>
        <v>986</v>
      </c>
      <c r="F27" s="193">
        <f>SUM(F5:F26)</f>
        <v>1020</v>
      </c>
      <c r="G27" s="194">
        <f t="shared" ref="G27:H27" si="5">SUM(G5:G26)</f>
        <v>1020</v>
      </c>
      <c r="H27" s="195">
        <f t="shared" si="5"/>
        <v>1020</v>
      </c>
      <c r="I27" s="193">
        <f>SUM(I5:I26)</f>
        <v>1054</v>
      </c>
      <c r="J27" s="194">
        <f t="shared" ref="J27" si="6">SUM(J5:J26)</f>
        <v>1054</v>
      </c>
      <c r="K27" s="193">
        <f>SUM(K5:K26)</f>
        <v>1054</v>
      </c>
      <c r="L27" s="195">
        <f t="shared" ref="L27" si="7">SUM(L5:L26)</f>
        <v>1054</v>
      </c>
      <c r="M27" s="193">
        <f>SUM(M5:M26)</f>
        <v>1020</v>
      </c>
      <c r="N27" s="195">
        <f t="shared" ref="N27" si="8">SUM(N5:N26)</f>
        <v>1020</v>
      </c>
      <c r="O27" s="196">
        <f t="shared" si="0"/>
        <v>11288</v>
      </c>
      <c r="P27" s="196">
        <f>SUM(P5:P26)</f>
        <v>12614</v>
      </c>
      <c r="Q27" s="154"/>
    </row>
    <row r="28" spans="1:17" ht="15" customHeight="1">
      <c r="A28" s="192"/>
      <c r="B28" s="130">
        <v>23</v>
      </c>
      <c r="C28" s="147" t="s">
        <v>101</v>
      </c>
      <c r="D28" s="123">
        <v>0</v>
      </c>
      <c r="E28" s="124">
        <v>0</v>
      </c>
      <c r="F28" s="123">
        <v>0</v>
      </c>
      <c r="G28" s="124">
        <v>0</v>
      </c>
      <c r="H28" s="125">
        <v>0</v>
      </c>
      <c r="I28" s="123">
        <v>34</v>
      </c>
      <c r="J28" s="124">
        <v>34</v>
      </c>
      <c r="K28" s="123">
        <v>68</v>
      </c>
      <c r="L28" s="126">
        <v>68</v>
      </c>
      <c r="M28" s="123">
        <v>68</v>
      </c>
      <c r="N28" s="126">
        <v>68</v>
      </c>
      <c r="O28" s="187">
        <f t="shared" si="0"/>
        <v>340</v>
      </c>
      <c r="P28" s="187">
        <f>O28</f>
        <v>340</v>
      </c>
      <c r="Q28" s="56" t="s">
        <v>129</v>
      </c>
    </row>
    <row r="29" spans="1:17" s="129" customFormat="1" ht="24.75" customHeight="1" thickBot="1">
      <c r="A29" s="197"/>
      <c r="C29" s="129" t="s">
        <v>102</v>
      </c>
      <c r="D29" s="28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17</v>
      </c>
      <c r="N29" s="28">
        <v>17</v>
      </c>
      <c r="O29" s="189">
        <f t="shared" si="0"/>
        <v>34</v>
      </c>
      <c r="P29" s="28">
        <v>34</v>
      </c>
      <c r="Q29" s="131" t="s">
        <v>129</v>
      </c>
    </row>
    <row r="30" spans="1:17" ht="28.5" customHeight="1" thickBot="1">
      <c r="A30" s="57"/>
      <c r="B30" s="99">
        <v>24</v>
      </c>
      <c r="C30" s="57" t="s">
        <v>104</v>
      </c>
      <c r="D30" s="59">
        <v>0</v>
      </c>
      <c r="E30" s="60">
        <v>0</v>
      </c>
      <c r="F30" s="59">
        <v>0</v>
      </c>
      <c r="G30" s="60">
        <v>0</v>
      </c>
      <c r="H30" s="61">
        <v>0</v>
      </c>
      <c r="I30" s="59">
        <v>0</v>
      </c>
      <c r="J30" s="60">
        <v>0</v>
      </c>
      <c r="K30" s="59">
        <v>0</v>
      </c>
      <c r="L30" s="62">
        <v>0</v>
      </c>
      <c r="M30" s="59">
        <v>17</v>
      </c>
      <c r="N30" s="62">
        <v>17</v>
      </c>
      <c r="O30" s="189">
        <f t="shared" si="0"/>
        <v>34</v>
      </c>
      <c r="P30" s="189">
        <f>O30</f>
        <v>34</v>
      </c>
      <c r="Q30" s="54" t="s">
        <v>129</v>
      </c>
    </row>
    <row r="31" spans="1:17" ht="33.75" customHeight="1" thickBot="1">
      <c r="A31" s="370" t="s">
        <v>52</v>
      </c>
      <c r="B31" s="371"/>
      <c r="C31" s="371"/>
      <c r="D31" s="162">
        <f>D28+D30+D29</f>
        <v>0</v>
      </c>
      <c r="E31" s="162">
        <f t="shared" ref="E31:N31" si="9">E28+E30+E29</f>
        <v>0</v>
      </c>
      <c r="F31" s="162">
        <f t="shared" si="9"/>
        <v>0</v>
      </c>
      <c r="G31" s="162">
        <f t="shared" si="9"/>
        <v>0</v>
      </c>
      <c r="H31" s="162">
        <f t="shared" si="9"/>
        <v>0</v>
      </c>
      <c r="I31" s="162">
        <f t="shared" si="9"/>
        <v>34</v>
      </c>
      <c r="J31" s="162">
        <f t="shared" si="9"/>
        <v>34</v>
      </c>
      <c r="K31" s="162">
        <f t="shared" si="9"/>
        <v>68</v>
      </c>
      <c r="L31" s="162">
        <f t="shared" si="9"/>
        <v>68</v>
      </c>
      <c r="M31" s="162">
        <f t="shared" si="9"/>
        <v>102</v>
      </c>
      <c r="N31" s="162">
        <f t="shared" si="9"/>
        <v>102</v>
      </c>
      <c r="O31" s="166">
        <f>SUM(D31:N31)</f>
        <v>408</v>
      </c>
      <c r="P31" s="166">
        <f>SUM(P28:P30)</f>
        <v>408</v>
      </c>
      <c r="Q31" s="167"/>
    </row>
    <row r="32" spans="1:17" ht="30.75" customHeight="1">
      <c r="A32" s="372" t="s">
        <v>9</v>
      </c>
      <c r="B32" s="373"/>
      <c r="C32" s="373"/>
      <c r="D32" s="198">
        <f t="shared" ref="D32:P32" si="10">D27+D31</f>
        <v>986</v>
      </c>
      <c r="E32" s="199">
        <f t="shared" si="10"/>
        <v>986</v>
      </c>
      <c r="F32" s="198">
        <f t="shared" si="10"/>
        <v>1020</v>
      </c>
      <c r="G32" s="199">
        <f t="shared" si="10"/>
        <v>1020</v>
      </c>
      <c r="H32" s="200">
        <f t="shared" si="10"/>
        <v>1020</v>
      </c>
      <c r="I32" s="198">
        <f t="shared" si="10"/>
        <v>1088</v>
      </c>
      <c r="J32" s="199">
        <f t="shared" si="10"/>
        <v>1088</v>
      </c>
      <c r="K32" s="198">
        <f t="shared" si="10"/>
        <v>1122</v>
      </c>
      <c r="L32" s="201">
        <f t="shared" si="10"/>
        <v>1122</v>
      </c>
      <c r="M32" s="198">
        <f t="shared" si="10"/>
        <v>1122</v>
      </c>
      <c r="N32" s="201">
        <f t="shared" si="10"/>
        <v>1122</v>
      </c>
      <c r="O32" s="202">
        <f t="shared" si="10"/>
        <v>11696</v>
      </c>
      <c r="P32" s="202">
        <f t="shared" si="10"/>
        <v>13022</v>
      </c>
      <c r="Q32" s="161"/>
    </row>
    <row r="33" spans="1:17" ht="16.5" hidden="1" customHeight="1">
      <c r="A33" s="374"/>
      <c r="B33" s="375"/>
      <c r="C33" s="37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6">
        <f>SUM(D33:N33)</f>
        <v>0</v>
      </c>
      <c r="P33" s="66">
        <f>O33</f>
        <v>0</v>
      </c>
      <c r="Q33" s="67" t="s">
        <v>53</v>
      </c>
    </row>
    <row r="34" spans="1:17" ht="30.75" customHeight="1" thickBot="1">
      <c r="A34" s="376" t="s">
        <v>24</v>
      </c>
      <c r="B34" s="377"/>
      <c r="C34" s="377"/>
      <c r="D34" s="203">
        <f>D32+D33</f>
        <v>986</v>
      </c>
      <c r="E34" s="204">
        <f t="shared" ref="E34:M34" si="11">E32+E33</f>
        <v>986</v>
      </c>
      <c r="F34" s="203">
        <f t="shared" si="11"/>
        <v>1020</v>
      </c>
      <c r="G34" s="204">
        <f t="shared" si="11"/>
        <v>1020</v>
      </c>
      <c r="H34" s="205">
        <f t="shared" si="11"/>
        <v>1020</v>
      </c>
      <c r="I34" s="203">
        <f t="shared" si="11"/>
        <v>1088</v>
      </c>
      <c r="J34" s="204">
        <f t="shared" si="11"/>
        <v>1088</v>
      </c>
      <c r="K34" s="203">
        <f t="shared" ref="K34" si="12">K32+K33</f>
        <v>1122</v>
      </c>
      <c r="L34" s="206">
        <f>L32+L33</f>
        <v>1122</v>
      </c>
      <c r="M34" s="203">
        <f t="shared" si="11"/>
        <v>1122</v>
      </c>
      <c r="N34" s="206">
        <f>N32+N33</f>
        <v>1122</v>
      </c>
      <c r="O34" s="207">
        <f t="shared" ref="O34:P34" si="13">O32+O33</f>
        <v>11696</v>
      </c>
      <c r="P34" s="207">
        <f t="shared" si="13"/>
        <v>13022</v>
      </c>
      <c r="Q34" s="173"/>
    </row>
    <row r="35" spans="1:17" ht="25.5" customHeight="1">
      <c r="A35" s="378" t="s">
        <v>69</v>
      </c>
      <c r="B35" s="378"/>
      <c r="C35" s="378"/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8"/>
    </row>
    <row r="36" spans="1:17" ht="21.75" customHeight="1">
      <c r="A36" s="319"/>
      <c r="B36" s="319"/>
      <c r="C36" s="319"/>
      <c r="D36" s="319"/>
      <c r="E36" s="319"/>
      <c r="F36" s="96"/>
      <c r="G36" s="96"/>
      <c r="H36" s="96"/>
      <c r="I36" s="96"/>
      <c r="J36" s="96"/>
      <c r="K36" s="96"/>
      <c r="M36" s="96"/>
    </row>
  </sheetData>
  <mergeCells count="23">
    <mergeCell ref="A2:Q2"/>
    <mergeCell ref="D3:N3"/>
    <mergeCell ref="A27:C27"/>
    <mergeCell ref="A32:C32"/>
    <mergeCell ref="O3:O4"/>
    <mergeCell ref="P3:P4"/>
    <mergeCell ref="Q3:Q4"/>
    <mergeCell ref="A7:A8"/>
    <mergeCell ref="A9:A10"/>
    <mergeCell ref="A3:A4"/>
    <mergeCell ref="B3:B4"/>
    <mergeCell ref="C3:C4"/>
    <mergeCell ref="A5:A6"/>
    <mergeCell ref="A33:C33"/>
    <mergeCell ref="A34:C34"/>
    <mergeCell ref="A35:Q35"/>
    <mergeCell ref="A36:E36"/>
    <mergeCell ref="A11:A14"/>
    <mergeCell ref="A19:A21"/>
    <mergeCell ref="A22:A23"/>
    <mergeCell ref="A25:A26"/>
    <mergeCell ref="A31:C31"/>
    <mergeCell ref="A15:A17"/>
  </mergeCells>
  <pageMargins left="0.70866141732283472" right="0.70866141732283472" top="0.55118110236220474" bottom="0.35433070866141736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1"/>
  <sheetViews>
    <sheetView tabSelected="1" view="pageBreakPreview" topLeftCell="A10" zoomScale="112" zoomScaleSheetLayoutView="112" workbookViewId="0">
      <selection activeCell="L33" sqref="L33"/>
    </sheetView>
  </sheetViews>
  <sheetFormatPr defaultColWidth="5.7109375" defaultRowHeight="15.6" customHeight="1"/>
  <cols>
    <col min="1" max="1" width="33.7109375" style="1" customWidth="1"/>
    <col min="2" max="2" width="3.42578125" style="1" customWidth="1"/>
    <col min="3" max="3" width="36.140625" style="1" customWidth="1"/>
    <col min="4" max="4" width="6.5703125" style="1" customWidth="1"/>
    <col min="5" max="5" width="10" style="1" customWidth="1"/>
    <col min="6" max="6" width="20.42578125" style="1" customWidth="1"/>
    <col min="7" max="16384" width="5.7109375" style="1"/>
  </cols>
  <sheetData>
    <row r="1" spans="1:6" ht="18.75" customHeight="1"/>
    <row r="2" spans="1:6" ht="32.25" customHeight="1" thickBot="1">
      <c r="A2" s="380" t="s">
        <v>105</v>
      </c>
      <c r="B2" s="380"/>
      <c r="C2" s="380"/>
      <c r="D2" s="380"/>
      <c r="E2" s="381"/>
      <c r="F2" s="380"/>
    </row>
    <row r="3" spans="1:6" ht="18" customHeight="1">
      <c r="A3" s="333" t="s">
        <v>0</v>
      </c>
      <c r="B3" s="352" t="s">
        <v>1</v>
      </c>
      <c r="C3" s="352" t="s">
        <v>2</v>
      </c>
      <c r="D3" s="386">
        <v>11</v>
      </c>
      <c r="E3" s="382" t="s">
        <v>118</v>
      </c>
      <c r="F3" s="384" t="s">
        <v>21</v>
      </c>
    </row>
    <row r="4" spans="1:6" ht="31.5" customHeight="1">
      <c r="A4" s="333"/>
      <c r="B4" s="339"/>
      <c r="C4" s="339"/>
      <c r="D4" s="356"/>
      <c r="E4" s="383"/>
      <c r="F4" s="385"/>
    </row>
    <row r="5" spans="1:6" ht="15.75" customHeight="1">
      <c r="A5" s="335" t="s">
        <v>61</v>
      </c>
      <c r="B5" s="336"/>
      <c r="C5" s="337"/>
      <c r="D5" s="134"/>
      <c r="E5" s="221"/>
      <c r="F5" s="220"/>
    </row>
    <row r="6" spans="1:6" ht="15.75" customHeight="1">
      <c r="A6" s="338" t="s">
        <v>35</v>
      </c>
      <c r="B6" s="6">
        <v>1</v>
      </c>
      <c r="C6" s="26" t="s">
        <v>3</v>
      </c>
      <c r="D6" s="129">
        <v>1</v>
      </c>
      <c r="E6" s="208">
        <f t="shared" ref="E6:E16" si="0">SUM(D6:D6)</f>
        <v>1</v>
      </c>
      <c r="F6" s="128" t="s">
        <v>120</v>
      </c>
    </row>
    <row r="7" spans="1:6" ht="15.75" customHeight="1">
      <c r="A7" s="347"/>
      <c r="B7" s="6">
        <v>2</v>
      </c>
      <c r="C7" s="26" t="s">
        <v>36</v>
      </c>
      <c r="D7" s="129">
        <v>3</v>
      </c>
      <c r="E7" s="208">
        <f t="shared" si="0"/>
        <v>3</v>
      </c>
      <c r="F7" s="128" t="s">
        <v>130</v>
      </c>
    </row>
    <row r="8" spans="1:6" ht="15.75" customHeight="1">
      <c r="A8" s="339"/>
      <c r="B8" s="6">
        <v>3</v>
      </c>
      <c r="C8" s="210" t="s">
        <v>82</v>
      </c>
      <c r="D8" s="129">
        <v>3</v>
      </c>
      <c r="E8" s="208">
        <f t="shared" si="0"/>
        <v>3</v>
      </c>
      <c r="F8" s="128" t="s">
        <v>120</v>
      </c>
    </row>
    <row r="9" spans="1:6" ht="15.75" customHeight="1">
      <c r="A9" s="7" t="s">
        <v>5</v>
      </c>
      <c r="B9" s="6">
        <v>4</v>
      </c>
      <c r="C9" s="26" t="s">
        <v>6</v>
      </c>
      <c r="D9" s="129">
        <v>4</v>
      </c>
      <c r="E9" s="208">
        <f t="shared" si="0"/>
        <v>4</v>
      </c>
      <c r="F9" s="63" t="s">
        <v>120</v>
      </c>
    </row>
    <row r="10" spans="1:6" ht="15.75" customHeight="1">
      <c r="A10" s="338" t="s">
        <v>41</v>
      </c>
      <c r="B10" s="6">
        <v>5</v>
      </c>
      <c r="C10" s="64" t="s">
        <v>42</v>
      </c>
      <c r="D10" s="129">
        <v>2</v>
      </c>
      <c r="E10" s="208">
        <f t="shared" si="0"/>
        <v>2</v>
      </c>
      <c r="F10" s="63" t="s">
        <v>120</v>
      </c>
    </row>
    <row r="11" spans="1:6" ht="30.75" customHeight="1">
      <c r="A11" s="339"/>
      <c r="B11" s="6">
        <v>6</v>
      </c>
      <c r="C11" s="26" t="s">
        <v>59</v>
      </c>
      <c r="D11" s="129">
        <v>2</v>
      </c>
      <c r="E11" s="208">
        <f t="shared" si="0"/>
        <v>2</v>
      </c>
      <c r="F11" s="63" t="s">
        <v>120</v>
      </c>
    </row>
    <row r="12" spans="1:6" ht="15.75" customHeight="1">
      <c r="A12" s="347" t="s">
        <v>62</v>
      </c>
      <c r="B12" s="6">
        <v>7</v>
      </c>
      <c r="C12" s="26" t="s">
        <v>46</v>
      </c>
      <c r="D12" s="129">
        <v>1</v>
      </c>
      <c r="E12" s="208">
        <f t="shared" si="0"/>
        <v>1</v>
      </c>
      <c r="F12" s="63" t="s">
        <v>120</v>
      </c>
    </row>
    <row r="13" spans="1:6" ht="15.75" customHeight="1">
      <c r="A13" s="347"/>
      <c r="B13" s="6">
        <v>8</v>
      </c>
      <c r="C13" s="26" t="s">
        <v>47</v>
      </c>
      <c r="D13" s="129">
        <v>1</v>
      </c>
      <c r="E13" s="208">
        <f t="shared" si="0"/>
        <v>1</v>
      </c>
      <c r="F13" s="63" t="s">
        <v>120</v>
      </c>
    </row>
    <row r="14" spans="1:6" ht="15.75" customHeight="1">
      <c r="A14" s="339"/>
      <c r="B14" s="6">
        <v>9</v>
      </c>
      <c r="C14" s="26" t="s">
        <v>48</v>
      </c>
      <c r="D14" s="129">
        <v>1</v>
      </c>
      <c r="E14" s="208">
        <f t="shared" si="0"/>
        <v>1</v>
      </c>
      <c r="F14" s="63" t="s">
        <v>120</v>
      </c>
    </row>
    <row r="15" spans="1:6" ht="15.75" customHeight="1">
      <c r="A15" s="338" t="s">
        <v>50</v>
      </c>
      <c r="B15" s="6">
        <v>10</v>
      </c>
      <c r="C15" s="26" t="s">
        <v>51</v>
      </c>
      <c r="D15" s="129">
        <v>1</v>
      </c>
      <c r="E15" s="208">
        <f t="shared" si="0"/>
        <v>1</v>
      </c>
      <c r="F15" s="63" t="s">
        <v>131</v>
      </c>
    </row>
    <row r="16" spans="1:6" ht="15.75" customHeight="1">
      <c r="A16" s="339"/>
      <c r="B16" s="6">
        <v>11</v>
      </c>
      <c r="C16" s="132" t="s">
        <v>8</v>
      </c>
      <c r="D16" s="129">
        <v>3</v>
      </c>
      <c r="E16" s="208">
        <f t="shared" si="0"/>
        <v>3</v>
      </c>
      <c r="F16" s="128" t="s">
        <v>132</v>
      </c>
    </row>
    <row r="17" spans="1:6" ht="15.75" customHeight="1">
      <c r="A17" s="335" t="s">
        <v>63</v>
      </c>
      <c r="B17" s="336"/>
      <c r="C17" s="337"/>
      <c r="D17" s="134"/>
      <c r="E17" s="222"/>
      <c r="F17" s="220"/>
    </row>
    <row r="18" spans="1:6" ht="15.75" customHeight="1">
      <c r="A18" s="338" t="s">
        <v>62</v>
      </c>
      <c r="B18" s="6">
        <v>12</v>
      </c>
      <c r="C18" s="26" t="s">
        <v>44</v>
      </c>
      <c r="D18" s="129">
        <v>1</v>
      </c>
      <c r="E18" s="208">
        <f>SUM(D18:D18)</f>
        <v>1</v>
      </c>
      <c r="F18" s="63" t="s">
        <v>120</v>
      </c>
    </row>
    <row r="19" spans="1:6" ht="15.75" customHeight="1">
      <c r="A19" s="347"/>
      <c r="B19" s="6">
        <v>13</v>
      </c>
      <c r="C19" s="26" t="s">
        <v>46</v>
      </c>
      <c r="D19" s="129">
        <v>1</v>
      </c>
      <c r="E19" s="208">
        <f>SUM(D19:D19)</f>
        <v>1</v>
      </c>
      <c r="F19" s="63" t="s">
        <v>120</v>
      </c>
    </row>
    <row r="20" spans="1:6" ht="15.75" customHeight="1">
      <c r="A20" s="339"/>
      <c r="B20" s="6">
        <v>14</v>
      </c>
      <c r="C20" s="68" t="s">
        <v>67</v>
      </c>
      <c r="D20" s="129">
        <v>1</v>
      </c>
      <c r="E20" s="208">
        <f>SUM(D20:D20)</f>
        <v>1</v>
      </c>
      <c r="F20" s="63" t="s">
        <v>120</v>
      </c>
    </row>
    <row r="21" spans="1:6" ht="15.75" customHeight="1">
      <c r="A21" s="3" t="s">
        <v>5</v>
      </c>
      <c r="B21" s="6">
        <v>15</v>
      </c>
      <c r="C21" s="132" t="s">
        <v>58</v>
      </c>
      <c r="D21" s="129">
        <v>1</v>
      </c>
      <c r="E21" s="208">
        <f>SUM(D21:D21)</f>
        <v>1</v>
      </c>
      <c r="F21" s="63" t="s">
        <v>133</v>
      </c>
    </row>
    <row r="22" spans="1:6" ht="15.75" customHeight="1">
      <c r="A22" s="28" t="s">
        <v>7</v>
      </c>
      <c r="B22" s="28">
        <v>16</v>
      </c>
      <c r="C22" s="30" t="s">
        <v>72</v>
      </c>
      <c r="D22" s="28">
        <v>1</v>
      </c>
      <c r="E22" s="208">
        <f>SUM(D22:D22)</f>
        <v>1</v>
      </c>
      <c r="F22" s="224" t="s">
        <v>133</v>
      </c>
    </row>
    <row r="23" spans="1:6" ht="15.75" customHeight="1">
      <c r="A23" s="335" t="s">
        <v>106</v>
      </c>
      <c r="B23" s="336"/>
      <c r="C23" s="337"/>
      <c r="D23" s="218">
        <f>SUM(D6:D22)</f>
        <v>27</v>
      </c>
      <c r="E23" s="219">
        <f>SUM(E6:E22)</f>
        <v>27</v>
      </c>
      <c r="F23" s="223"/>
    </row>
    <row r="24" spans="1:6" ht="15.75" customHeight="1">
      <c r="A24" s="388" t="s">
        <v>60</v>
      </c>
      <c r="B24" s="389"/>
      <c r="C24" s="389"/>
      <c r="D24" s="389"/>
      <c r="E24" s="389"/>
      <c r="F24" s="390"/>
    </row>
    <row r="25" spans="1:6" ht="15.75" customHeight="1">
      <c r="A25" s="28" t="s">
        <v>141</v>
      </c>
      <c r="B25" s="28">
        <v>17</v>
      </c>
      <c r="C25" s="28" t="s">
        <v>64</v>
      </c>
      <c r="D25" s="28">
        <v>2</v>
      </c>
      <c r="E25" s="208">
        <v>2</v>
      </c>
      <c r="F25" s="252" t="s">
        <v>120</v>
      </c>
    </row>
    <row r="26" spans="1:6" ht="15.75" customHeight="1">
      <c r="A26" s="327" t="s">
        <v>142</v>
      </c>
      <c r="B26" s="327"/>
      <c r="C26" s="327"/>
      <c r="D26" s="327"/>
      <c r="E26" s="327"/>
      <c r="F26" s="328"/>
    </row>
    <row r="27" spans="1:6" ht="15.75" customHeight="1">
      <c r="A27" s="338" t="s">
        <v>35</v>
      </c>
      <c r="B27" s="139">
        <v>18</v>
      </c>
      <c r="C27" s="139" t="s">
        <v>101</v>
      </c>
      <c r="D27" s="139">
        <v>1</v>
      </c>
      <c r="E27" s="139">
        <v>1</v>
      </c>
      <c r="F27" s="139" t="s">
        <v>120</v>
      </c>
    </row>
    <row r="28" spans="1:6" ht="31.5" customHeight="1">
      <c r="A28" s="339"/>
      <c r="B28" s="6">
        <v>19</v>
      </c>
      <c r="C28" s="217" t="s">
        <v>107</v>
      </c>
      <c r="D28" s="129">
        <v>2</v>
      </c>
      <c r="E28" s="209">
        <f>SUM(D28:D28)</f>
        <v>2</v>
      </c>
      <c r="F28" s="128" t="s">
        <v>129</v>
      </c>
    </row>
    <row r="29" spans="1:6" ht="15.75" customHeight="1">
      <c r="A29" s="6" t="s">
        <v>5</v>
      </c>
      <c r="B29" s="6">
        <v>20</v>
      </c>
      <c r="C29" s="132" t="s">
        <v>108</v>
      </c>
      <c r="D29" s="129">
        <v>2</v>
      </c>
      <c r="E29" s="209">
        <f>SUM(D29:D29)</f>
        <v>2</v>
      </c>
      <c r="F29" s="128" t="s">
        <v>129</v>
      </c>
    </row>
    <row r="30" spans="1:6" ht="15.75" customHeight="1">
      <c r="A30" s="335" t="s">
        <v>135</v>
      </c>
      <c r="B30" s="336"/>
      <c r="C30" s="337"/>
      <c r="D30" s="218">
        <v>34</v>
      </c>
      <c r="E30" s="219">
        <v>34</v>
      </c>
      <c r="F30" s="220"/>
    </row>
    <row r="31" spans="1:6" ht="36" customHeight="1">
      <c r="A31" s="387" t="s">
        <v>65</v>
      </c>
      <c r="B31" s="387"/>
      <c r="C31" s="387"/>
      <c r="D31" s="387"/>
      <c r="E31" s="387"/>
      <c r="F31" s="387"/>
    </row>
  </sheetData>
  <mergeCells count="20">
    <mergeCell ref="A31:F31"/>
    <mergeCell ref="A18:A20"/>
    <mergeCell ref="A23:C23"/>
    <mergeCell ref="A30:C30"/>
    <mergeCell ref="A24:F24"/>
    <mergeCell ref="A26:F26"/>
    <mergeCell ref="A27:A28"/>
    <mergeCell ref="A17:C17"/>
    <mergeCell ref="A2:F2"/>
    <mergeCell ref="A3:A4"/>
    <mergeCell ref="B3:B4"/>
    <mergeCell ref="C3:C4"/>
    <mergeCell ref="E3:E4"/>
    <mergeCell ref="F3:F4"/>
    <mergeCell ref="A5:C5"/>
    <mergeCell ref="A6:A8"/>
    <mergeCell ref="A10:A11"/>
    <mergeCell ref="A12:A14"/>
    <mergeCell ref="A15:A16"/>
    <mergeCell ref="D3:D4"/>
  </mergeCells>
  <pageMargins left="0.70866141732283472" right="0.70866141732283472" top="0.35433070866141736" bottom="0.35433070866141736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0"/>
  <sheetViews>
    <sheetView workbookViewId="0">
      <selection activeCell="F38" sqref="F38"/>
    </sheetView>
  </sheetViews>
  <sheetFormatPr defaultColWidth="5.7109375" defaultRowHeight="15.6" customHeight="1"/>
  <cols>
    <col min="1" max="1" width="33.7109375" style="1" customWidth="1"/>
    <col min="2" max="2" width="3.42578125" style="1" customWidth="1"/>
    <col min="3" max="3" width="36.140625" style="1" customWidth="1"/>
    <col min="4" max="4" width="7.85546875" style="1" customWidth="1"/>
    <col min="5" max="5" width="10" style="1" customWidth="1"/>
    <col min="6" max="6" width="16.85546875" style="1" customWidth="1"/>
    <col min="7" max="16384" width="5.7109375" style="1"/>
  </cols>
  <sheetData>
    <row r="1" spans="1:6" ht="18.75" customHeight="1"/>
    <row r="2" spans="1:6" ht="38.25" customHeight="1" thickBot="1">
      <c r="A2" s="380" t="s">
        <v>86</v>
      </c>
      <c r="B2" s="380"/>
      <c r="C2" s="380"/>
      <c r="D2" s="380"/>
      <c r="E2" s="380"/>
      <c r="F2" s="380"/>
    </row>
    <row r="3" spans="1:6" ht="15.6" customHeight="1">
      <c r="A3" s="333" t="s">
        <v>0</v>
      </c>
      <c r="B3" s="352" t="s">
        <v>1</v>
      </c>
      <c r="C3" s="352" t="s">
        <v>2</v>
      </c>
      <c r="D3" s="386">
        <v>11</v>
      </c>
      <c r="E3" s="382" t="s">
        <v>118</v>
      </c>
      <c r="F3" s="384" t="s">
        <v>21</v>
      </c>
    </row>
    <row r="4" spans="1:6" ht="36" customHeight="1">
      <c r="A4" s="333"/>
      <c r="B4" s="339"/>
      <c r="C4" s="339"/>
      <c r="D4" s="356"/>
      <c r="E4" s="383"/>
      <c r="F4" s="385"/>
    </row>
    <row r="5" spans="1:6" ht="15.6" customHeight="1">
      <c r="A5" s="335" t="s">
        <v>61</v>
      </c>
      <c r="B5" s="336"/>
      <c r="C5" s="337"/>
      <c r="D5" s="134"/>
      <c r="E5" s="221"/>
      <c r="F5" s="220"/>
    </row>
    <row r="6" spans="1:6" ht="15.6" customHeight="1">
      <c r="A6" s="338" t="s">
        <v>35</v>
      </c>
      <c r="B6" s="250">
        <v>1</v>
      </c>
      <c r="C6" s="256" t="s">
        <v>3</v>
      </c>
      <c r="D6" s="250">
        <v>34</v>
      </c>
      <c r="E6" s="208">
        <v>34</v>
      </c>
      <c r="F6" s="249" t="s">
        <v>120</v>
      </c>
    </row>
    <row r="7" spans="1:6" ht="15.6" customHeight="1">
      <c r="A7" s="347"/>
      <c r="B7" s="250">
        <v>2</v>
      </c>
      <c r="C7" s="256" t="s">
        <v>36</v>
      </c>
      <c r="D7" s="250">
        <v>102</v>
      </c>
      <c r="E7" s="208">
        <f t="shared" ref="E7:E16" si="0">SUM(D7:D7)</f>
        <v>102</v>
      </c>
      <c r="F7" s="249" t="s">
        <v>130</v>
      </c>
    </row>
    <row r="8" spans="1:6" ht="15.6" customHeight="1">
      <c r="A8" s="339"/>
      <c r="B8" s="250">
        <v>3</v>
      </c>
      <c r="C8" s="210" t="s">
        <v>82</v>
      </c>
      <c r="D8" s="250">
        <v>102</v>
      </c>
      <c r="E8" s="208">
        <f t="shared" si="0"/>
        <v>102</v>
      </c>
      <c r="F8" s="249" t="s">
        <v>120</v>
      </c>
    </row>
    <row r="9" spans="1:6" ht="15.6" customHeight="1">
      <c r="A9" s="247" t="s">
        <v>5</v>
      </c>
      <c r="B9" s="250">
        <v>4</v>
      </c>
      <c r="C9" s="256" t="s">
        <v>6</v>
      </c>
      <c r="D9" s="250">
        <v>136</v>
      </c>
      <c r="E9" s="208">
        <f t="shared" si="0"/>
        <v>136</v>
      </c>
      <c r="F9" s="63" t="s">
        <v>120</v>
      </c>
    </row>
    <row r="10" spans="1:6" ht="15.6" customHeight="1">
      <c r="A10" s="338" t="s">
        <v>41</v>
      </c>
      <c r="B10" s="250">
        <v>5</v>
      </c>
      <c r="C10" s="64" t="s">
        <v>42</v>
      </c>
      <c r="D10" s="250">
        <v>68</v>
      </c>
      <c r="E10" s="208">
        <f t="shared" si="0"/>
        <v>68</v>
      </c>
      <c r="F10" s="63" t="s">
        <v>120</v>
      </c>
    </row>
    <row r="11" spans="1:6" ht="15.6" customHeight="1">
      <c r="A11" s="339"/>
      <c r="B11" s="250">
        <v>6</v>
      </c>
      <c r="C11" s="256" t="s">
        <v>59</v>
      </c>
      <c r="D11" s="250">
        <v>68</v>
      </c>
      <c r="E11" s="208">
        <f t="shared" si="0"/>
        <v>68</v>
      </c>
      <c r="F11" s="63" t="s">
        <v>120</v>
      </c>
    </row>
    <row r="12" spans="1:6" ht="15.6" customHeight="1">
      <c r="A12" s="347" t="s">
        <v>62</v>
      </c>
      <c r="B12" s="250">
        <v>7</v>
      </c>
      <c r="C12" s="256" t="s">
        <v>46</v>
      </c>
      <c r="D12" s="250">
        <v>34</v>
      </c>
      <c r="E12" s="208">
        <f t="shared" si="0"/>
        <v>34</v>
      </c>
      <c r="F12" s="63" t="s">
        <v>120</v>
      </c>
    </row>
    <row r="13" spans="1:6" ht="15.6" customHeight="1">
      <c r="A13" s="347"/>
      <c r="B13" s="250">
        <v>8</v>
      </c>
      <c r="C13" s="256" t="s">
        <v>47</v>
      </c>
      <c r="D13" s="250">
        <v>34</v>
      </c>
      <c r="E13" s="208">
        <f t="shared" si="0"/>
        <v>34</v>
      </c>
      <c r="F13" s="63" t="s">
        <v>120</v>
      </c>
    </row>
    <row r="14" spans="1:6" ht="15.6" customHeight="1">
      <c r="A14" s="339"/>
      <c r="B14" s="250">
        <v>9</v>
      </c>
      <c r="C14" s="256" t="s">
        <v>48</v>
      </c>
      <c r="D14" s="250">
        <v>34</v>
      </c>
      <c r="E14" s="208">
        <f t="shared" si="0"/>
        <v>34</v>
      </c>
      <c r="F14" s="63" t="s">
        <v>120</v>
      </c>
    </row>
    <row r="15" spans="1:6" ht="15.6" customHeight="1">
      <c r="A15" s="338" t="s">
        <v>50</v>
      </c>
      <c r="B15" s="250">
        <v>10</v>
      </c>
      <c r="C15" s="256" t="s">
        <v>51</v>
      </c>
      <c r="D15" s="250">
        <v>34</v>
      </c>
      <c r="E15" s="208">
        <f t="shared" si="0"/>
        <v>34</v>
      </c>
      <c r="F15" s="63" t="s">
        <v>131</v>
      </c>
    </row>
    <row r="16" spans="1:6" ht="15.6" customHeight="1">
      <c r="A16" s="339"/>
      <c r="B16" s="250">
        <v>11</v>
      </c>
      <c r="C16" s="256" t="s">
        <v>8</v>
      </c>
      <c r="D16" s="250">
        <v>102</v>
      </c>
      <c r="E16" s="208">
        <f t="shared" si="0"/>
        <v>102</v>
      </c>
      <c r="F16" s="249" t="s">
        <v>132</v>
      </c>
    </row>
    <row r="17" spans="1:6" ht="15.6" customHeight="1">
      <c r="A17" s="335" t="s">
        <v>63</v>
      </c>
      <c r="B17" s="336"/>
      <c r="C17" s="337"/>
      <c r="D17" s="134"/>
      <c r="E17" s="222"/>
      <c r="F17" s="220"/>
    </row>
    <row r="18" spans="1:6" ht="15.6" customHeight="1">
      <c r="A18" s="338" t="s">
        <v>62</v>
      </c>
      <c r="B18" s="250">
        <v>12</v>
      </c>
      <c r="C18" s="256" t="s">
        <v>44</v>
      </c>
      <c r="D18" s="250">
        <v>34</v>
      </c>
      <c r="E18" s="208">
        <f>SUM(D18:D18)</f>
        <v>34</v>
      </c>
      <c r="F18" s="63" t="s">
        <v>120</v>
      </c>
    </row>
    <row r="19" spans="1:6" ht="15.6" customHeight="1">
      <c r="A19" s="347"/>
      <c r="B19" s="250">
        <v>13</v>
      </c>
      <c r="C19" s="256" t="s">
        <v>46</v>
      </c>
      <c r="D19" s="250">
        <v>34</v>
      </c>
      <c r="E19" s="208">
        <f>SUM(D19:D19)</f>
        <v>34</v>
      </c>
      <c r="F19" s="63" t="s">
        <v>120</v>
      </c>
    </row>
    <row r="20" spans="1:6" ht="15.6" customHeight="1">
      <c r="A20" s="339"/>
      <c r="B20" s="250">
        <v>14</v>
      </c>
      <c r="C20" s="256" t="s">
        <v>67</v>
      </c>
      <c r="D20" s="250">
        <v>34</v>
      </c>
      <c r="E20" s="208">
        <f>SUM(D20:D20)</f>
        <v>34</v>
      </c>
      <c r="F20" s="63" t="s">
        <v>120</v>
      </c>
    </row>
    <row r="21" spans="1:6" ht="15.6" customHeight="1">
      <c r="A21" s="248" t="s">
        <v>5</v>
      </c>
      <c r="B21" s="250">
        <v>15</v>
      </c>
      <c r="C21" s="256" t="s">
        <v>58</v>
      </c>
      <c r="D21" s="250">
        <v>34</v>
      </c>
      <c r="E21" s="208">
        <f>SUM(D21:D21)</f>
        <v>34</v>
      </c>
      <c r="F21" s="63" t="s">
        <v>133</v>
      </c>
    </row>
    <row r="22" spans="1:6" ht="15.6" customHeight="1">
      <c r="A22" s="28" t="s">
        <v>7</v>
      </c>
      <c r="B22" s="28">
        <v>16</v>
      </c>
      <c r="C22" s="30" t="s">
        <v>72</v>
      </c>
      <c r="D22" s="28">
        <v>34</v>
      </c>
      <c r="E22" s="208">
        <f>SUM(D22:D22)</f>
        <v>34</v>
      </c>
      <c r="F22" s="224" t="s">
        <v>133</v>
      </c>
    </row>
    <row r="23" spans="1:6" ht="15.6" customHeight="1">
      <c r="A23" s="335" t="s">
        <v>106</v>
      </c>
      <c r="B23" s="336"/>
      <c r="C23" s="337"/>
      <c r="D23" s="218">
        <f>SUM(D6:D22)</f>
        <v>918</v>
      </c>
      <c r="E23" s="219">
        <f>SUM(E6:E22)</f>
        <v>918</v>
      </c>
      <c r="F23" s="223"/>
    </row>
    <row r="24" spans="1:6" ht="15.6" customHeight="1">
      <c r="A24" s="388" t="s">
        <v>60</v>
      </c>
      <c r="B24" s="389"/>
      <c r="C24" s="389"/>
      <c r="D24" s="389"/>
      <c r="E24" s="389"/>
      <c r="F24" s="390"/>
    </row>
    <row r="25" spans="1:6" ht="15.6" customHeight="1">
      <c r="A25" s="28" t="s">
        <v>141</v>
      </c>
      <c r="B25" s="28">
        <v>17</v>
      </c>
      <c r="C25" s="28" t="s">
        <v>64</v>
      </c>
      <c r="D25" s="28">
        <v>68</v>
      </c>
      <c r="E25" s="208">
        <v>68</v>
      </c>
      <c r="F25" s="252" t="s">
        <v>120</v>
      </c>
    </row>
    <row r="26" spans="1:6" ht="15.6" customHeight="1">
      <c r="A26" s="28" t="s">
        <v>35</v>
      </c>
      <c r="B26" s="28">
        <v>18</v>
      </c>
      <c r="C26" s="28" t="s">
        <v>101</v>
      </c>
      <c r="D26" s="28">
        <v>68</v>
      </c>
      <c r="E26" s="208">
        <v>68</v>
      </c>
      <c r="F26" s="252" t="s">
        <v>120</v>
      </c>
    </row>
    <row r="27" spans="1:6" ht="15.6" customHeight="1">
      <c r="A27" s="327" t="s">
        <v>142</v>
      </c>
      <c r="B27" s="327"/>
      <c r="C27" s="327"/>
      <c r="D27" s="327"/>
      <c r="E27" s="327"/>
      <c r="F27" s="328"/>
    </row>
    <row r="28" spans="1:6" ht="15.6" customHeight="1">
      <c r="A28" s="250" t="s">
        <v>35</v>
      </c>
      <c r="B28" s="250">
        <v>18</v>
      </c>
      <c r="C28" s="217" t="s">
        <v>107</v>
      </c>
      <c r="D28" s="250">
        <v>68</v>
      </c>
      <c r="E28" s="209">
        <v>68</v>
      </c>
      <c r="F28" s="249" t="s">
        <v>129</v>
      </c>
    </row>
    <row r="29" spans="1:6" ht="15.6" customHeight="1">
      <c r="A29" s="250" t="s">
        <v>5</v>
      </c>
      <c r="B29" s="250">
        <v>19</v>
      </c>
      <c r="C29" s="256" t="s">
        <v>108</v>
      </c>
      <c r="D29" s="250">
        <v>68</v>
      </c>
      <c r="E29" s="209">
        <f>SUM(D29:D29)</f>
        <v>68</v>
      </c>
      <c r="F29" s="249" t="s">
        <v>129</v>
      </c>
    </row>
    <row r="30" spans="1:6" ht="15.6" customHeight="1">
      <c r="A30" s="335" t="s">
        <v>135</v>
      </c>
      <c r="B30" s="336"/>
      <c r="C30" s="337"/>
      <c r="D30" s="218">
        <v>1190</v>
      </c>
      <c r="E30" s="219">
        <v>1190</v>
      </c>
      <c r="F30" s="220"/>
    </row>
  </sheetData>
  <mergeCells count="18">
    <mergeCell ref="A17:C17"/>
    <mergeCell ref="A2:F2"/>
    <mergeCell ref="A3:A4"/>
    <mergeCell ref="B3:B4"/>
    <mergeCell ref="C3:C4"/>
    <mergeCell ref="E3:E4"/>
    <mergeCell ref="F3:F4"/>
    <mergeCell ref="A5:C5"/>
    <mergeCell ref="A6:A8"/>
    <mergeCell ref="A10:A11"/>
    <mergeCell ref="A12:A14"/>
    <mergeCell ref="A15:A16"/>
    <mergeCell ref="D3:D4"/>
    <mergeCell ref="A23:C23"/>
    <mergeCell ref="A24:F24"/>
    <mergeCell ref="A27:F27"/>
    <mergeCell ref="A30:C30"/>
    <mergeCell ref="A18:A20"/>
  </mergeCells>
  <pageMargins left="0.70866141732283472" right="0.70866141732283472" top="0.74803149606299213" bottom="0.35433070866141736" header="0.31496062992125984" footer="0.31496062992125984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34"/>
  <sheetViews>
    <sheetView view="pageBreakPreview" topLeftCell="A11" zoomScale="136" zoomScaleSheetLayoutView="136" workbookViewId="0">
      <selection activeCell="K34" sqref="K34"/>
    </sheetView>
  </sheetViews>
  <sheetFormatPr defaultRowHeight="15"/>
  <cols>
    <col min="1" max="1" width="27.7109375" customWidth="1"/>
    <col min="2" max="2" width="26.5703125" customWidth="1"/>
    <col min="3" max="3" width="9.5703125" customWidth="1"/>
    <col min="4" max="4" width="9.85546875" customWidth="1"/>
    <col min="5" max="5" width="4" hidden="1" customWidth="1"/>
    <col min="6" max="6" width="14.28515625" hidden="1" customWidth="1"/>
    <col min="7" max="7" width="0.42578125" hidden="1" customWidth="1"/>
    <col min="8" max="8" width="17.140625" customWidth="1"/>
  </cols>
  <sheetData>
    <row r="1" spans="1:9" ht="7.5" customHeight="1"/>
    <row r="2" spans="1:9" ht="15.75" hidden="1">
      <c r="A2" s="1"/>
      <c r="B2" s="1"/>
      <c r="C2" s="1"/>
      <c r="D2" s="1"/>
      <c r="E2" s="1"/>
      <c r="F2" s="1"/>
      <c r="G2" s="1"/>
    </row>
    <row r="3" spans="1:9" ht="47.25" customHeight="1">
      <c r="A3" s="421" t="s">
        <v>105</v>
      </c>
      <c r="B3" s="421"/>
      <c r="C3" s="421"/>
      <c r="D3" s="421"/>
      <c r="E3" s="421"/>
      <c r="F3" s="421"/>
      <c r="G3" s="421"/>
    </row>
    <row r="4" spans="1:9" ht="18" customHeight="1">
      <c r="A4" s="408" t="s">
        <v>0</v>
      </c>
      <c r="B4" s="410" t="s">
        <v>109</v>
      </c>
      <c r="C4" s="422" t="s">
        <v>110</v>
      </c>
      <c r="D4" s="416" t="s">
        <v>144</v>
      </c>
      <c r="E4" s="113"/>
      <c r="F4" s="113"/>
      <c r="G4" s="113"/>
      <c r="H4" s="424" t="s">
        <v>21</v>
      </c>
      <c r="I4" s="260"/>
    </row>
    <row r="5" spans="1:9" ht="37.5" customHeight="1">
      <c r="A5" s="409"/>
      <c r="B5" s="411"/>
      <c r="C5" s="423"/>
      <c r="D5" s="417"/>
      <c r="E5" s="213"/>
      <c r="F5" s="213"/>
      <c r="G5" s="213"/>
      <c r="H5" s="424"/>
      <c r="I5" s="212"/>
    </row>
    <row r="6" spans="1:9" ht="20.25" customHeight="1">
      <c r="A6" s="418" t="s">
        <v>17</v>
      </c>
      <c r="B6" s="419"/>
      <c r="C6" s="419"/>
      <c r="D6" s="419"/>
      <c r="E6" s="419"/>
      <c r="F6" s="419"/>
      <c r="G6" s="419"/>
      <c r="H6" s="420"/>
      <c r="I6" s="212"/>
    </row>
    <row r="7" spans="1:9" ht="20.25" customHeight="1">
      <c r="A7" s="407" t="s">
        <v>66</v>
      </c>
      <c r="B7" s="213" t="s">
        <v>3</v>
      </c>
      <c r="C7" s="277">
        <v>1</v>
      </c>
      <c r="D7" s="213" t="s">
        <v>145</v>
      </c>
      <c r="E7" s="213"/>
      <c r="F7" s="213"/>
      <c r="G7" s="213"/>
      <c r="H7" s="231" t="s">
        <v>120</v>
      </c>
      <c r="I7" s="261"/>
    </row>
    <row r="8" spans="1:9" ht="17.25" customHeight="1">
      <c r="A8" s="407"/>
      <c r="B8" s="213" t="s">
        <v>36</v>
      </c>
      <c r="C8" s="277">
        <v>3</v>
      </c>
      <c r="D8" s="213" t="s">
        <v>145</v>
      </c>
      <c r="E8" s="213"/>
      <c r="F8" s="213"/>
      <c r="G8" s="213"/>
      <c r="H8" s="231" t="s">
        <v>120</v>
      </c>
      <c r="I8" s="212"/>
    </row>
    <row r="9" spans="1:9" ht="16.5" customHeight="1">
      <c r="A9" s="258" t="s">
        <v>136</v>
      </c>
      <c r="B9" s="213" t="s">
        <v>78</v>
      </c>
      <c r="C9" s="277">
        <v>2</v>
      </c>
      <c r="D9" s="213" t="s">
        <v>145</v>
      </c>
      <c r="E9" s="213"/>
      <c r="F9" s="213"/>
      <c r="G9" s="213"/>
      <c r="H9" s="213"/>
      <c r="I9" s="212"/>
    </row>
    <row r="10" spans="1:9" ht="36" customHeight="1">
      <c r="A10" s="214" t="s">
        <v>4</v>
      </c>
      <c r="B10" s="269" t="s">
        <v>111</v>
      </c>
      <c r="C10" s="277">
        <v>3</v>
      </c>
      <c r="D10" s="213" t="s">
        <v>145</v>
      </c>
      <c r="E10" s="213"/>
      <c r="F10" s="213"/>
      <c r="G10" s="213"/>
      <c r="H10" s="231" t="s">
        <v>120</v>
      </c>
      <c r="I10" s="212"/>
    </row>
    <row r="11" spans="1:9" ht="19.5" customHeight="1">
      <c r="A11" s="237" t="s">
        <v>5</v>
      </c>
      <c r="B11" s="213" t="s">
        <v>6</v>
      </c>
      <c r="C11" s="277">
        <v>4</v>
      </c>
      <c r="D11" s="213" t="s">
        <v>145</v>
      </c>
      <c r="E11" s="213"/>
      <c r="F11" s="213"/>
      <c r="G11" s="213"/>
      <c r="H11" s="231" t="s">
        <v>120</v>
      </c>
      <c r="I11" s="212"/>
    </row>
    <row r="12" spans="1:9" ht="15.75">
      <c r="A12" s="395" t="s">
        <v>112</v>
      </c>
      <c r="B12" s="213" t="s">
        <v>42</v>
      </c>
      <c r="C12" s="277">
        <v>2</v>
      </c>
      <c r="D12" s="213" t="s">
        <v>145</v>
      </c>
      <c r="E12" s="213"/>
      <c r="F12" s="213"/>
      <c r="G12" s="213"/>
      <c r="H12" s="231" t="s">
        <v>120</v>
      </c>
      <c r="I12" s="212"/>
    </row>
    <row r="13" spans="1:9" ht="15" customHeight="1">
      <c r="A13" s="396"/>
      <c r="B13" s="213" t="s">
        <v>43</v>
      </c>
      <c r="C13" s="277">
        <v>2</v>
      </c>
      <c r="D13" s="213" t="s">
        <v>145</v>
      </c>
      <c r="E13" s="213"/>
      <c r="F13" s="213"/>
      <c r="G13" s="213"/>
      <c r="H13" s="231" t="s">
        <v>120</v>
      </c>
      <c r="I13" s="212"/>
    </row>
    <row r="14" spans="1:9" ht="13.5" customHeight="1">
      <c r="A14" s="395" t="s">
        <v>113</v>
      </c>
      <c r="B14" s="213" t="s">
        <v>46</v>
      </c>
      <c r="C14" s="277">
        <v>2</v>
      </c>
      <c r="D14" s="213" t="s">
        <v>145</v>
      </c>
      <c r="E14" s="213"/>
      <c r="F14" s="213"/>
      <c r="G14" s="213"/>
      <c r="H14" s="231" t="s">
        <v>120</v>
      </c>
      <c r="I14" s="212"/>
    </row>
    <row r="15" spans="1:9" ht="15.75" customHeight="1">
      <c r="A15" s="396"/>
      <c r="B15" s="213" t="s">
        <v>67</v>
      </c>
      <c r="C15" s="277">
        <v>1</v>
      </c>
      <c r="D15" s="213" t="s">
        <v>145</v>
      </c>
      <c r="E15" s="213"/>
      <c r="F15" s="213"/>
      <c r="G15" s="213"/>
      <c r="H15" s="231" t="s">
        <v>120</v>
      </c>
      <c r="I15" s="212"/>
    </row>
    <row r="16" spans="1:9" ht="12.75" customHeight="1">
      <c r="A16" s="397"/>
      <c r="B16" s="213" t="s">
        <v>48</v>
      </c>
      <c r="C16" s="277">
        <v>1</v>
      </c>
      <c r="D16" s="213" t="s">
        <v>145</v>
      </c>
      <c r="E16" s="213"/>
      <c r="F16" s="213"/>
      <c r="G16" s="213"/>
      <c r="H16" s="231" t="s">
        <v>120</v>
      </c>
      <c r="I16" s="212"/>
    </row>
    <row r="17" spans="1:9" ht="28.5" customHeight="1">
      <c r="A17" s="398" t="s">
        <v>114</v>
      </c>
      <c r="B17" s="270" t="s">
        <v>8</v>
      </c>
      <c r="C17" s="277">
        <v>3</v>
      </c>
      <c r="D17" s="213" t="s">
        <v>145</v>
      </c>
      <c r="E17" s="213"/>
      <c r="F17" s="213"/>
      <c r="G17" s="213"/>
      <c r="H17" s="197" t="s">
        <v>132</v>
      </c>
      <c r="I17" s="212"/>
    </row>
    <row r="18" spans="1:9" ht="31.5">
      <c r="A18" s="399"/>
      <c r="B18" s="271" t="s">
        <v>115</v>
      </c>
      <c r="C18" s="277">
        <v>1</v>
      </c>
      <c r="D18" s="213" t="s">
        <v>145</v>
      </c>
      <c r="E18" s="213"/>
      <c r="F18" s="213"/>
      <c r="G18" s="213"/>
      <c r="H18" s="231" t="s">
        <v>120</v>
      </c>
      <c r="I18" s="212"/>
    </row>
    <row r="19" spans="1:9" ht="15.75">
      <c r="A19" s="400" t="s">
        <v>106</v>
      </c>
      <c r="B19" s="401"/>
      <c r="C19" s="273">
        <v>25</v>
      </c>
      <c r="D19" s="288"/>
      <c r="E19" s="288"/>
      <c r="F19" s="288"/>
      <c r="G19" s="288"/>
      <c r="H19" s="288"/>
      <c r="I19" s="212"/>
    </row>
    <row r="20" spans="1:9" ht="14.25" customHeight="1">
      <c r="A20" s="235" t="s">
        <v>116</v>
      </c>
      <c r="B20" s="235"/>
      <c r="C20" s="286"/>
      <c r="D20" s="286"/>
      <c r="E20" s="286"/>
      <c r="F20" s="286"/>
      <c r="G20" s="286"/>
      <c r="H20" s="287"/>
      <c r="I20" s="212"/>
    </row>
    <row r="21" spans="1:9" ht="18" customHeight="1">
      <c r="A21" s="404" t="s">
        <v>146</v>
      </c>
      <c r="B21" s="242" t="s">
        <v>137</v>
      </c>
      <c r="C21" s="278">
        <v>1</v>
      </c>
      <c r="D21" s="243" t="s">
        <v>145</v>
      </c>
      <c r="E21" s="213"/>
      <c r="F21" s="213"/>
      <c r="G21" s="213"/>
      <c r="H21" s="243" t="s">
        <v>133</v>
      </c>
      <c r="I21" s="212"/>
    </row>
    <row r="22" spans="1:9" ht="16.5" customHeight="1">
      <c r="A22" s="405"/>
      <c r="B22" s="241" t="s">
        <v>44</v>
      </c>
      <c r="C22" s="278">
        <v>1</v>
      </c>
      <c r="D22" s="213" t="s">
        <v>145</v>
      </c>
      <c r="E22" s="213"/>
      <c r="F22" s="213"/>
      <c r="G22" s="213"/>
      <c r="H22" s="243" t="s">
        <v>120</v>
      </c>
      <c r="I22" s="212"/>
    </row>
    <row r="23" spans="1:9" ht="17.25" customHeight="1">
      <c r="A23" s="406"/>
      <c r="B23" s="212" t="s">
        <v>47</v>
      </c>
      <c r="C23" s="279">
        <v>1</v>
      </c>
      <c r="D23" s="213" t="s">
        <v>145</v>
      </c>
      <c r="E23" s="213"/>
      <c r="F23" s="213"/>
      <c r="G23" s="213"/>
      <c r="H23" s="231" t="s">
        <v>120</v>
      </c>
      <c r="I23" s="212"/>
    </row>
    <row r="24" spans="1:9" ht="21" customHeight="1">
      <c r="A24" s="412" t="s">
        <v>140</v>
      </c>
      <c r="B24" s="413"/>
      <c r="C24" s="280">
        <v>1</v>
      </c>
      <c r="D24" s="213"/>
      <c r="E24" s="213"/>
      <c r="F24" s="213"/>
      <c r="G24" s="213"/>
      <c r="H24" s="243" t="s">
        <v>133</v>
      </c>
      <c r="I24" s="212"/>
    </row>
    <row r="25" spans="1:9" ht="18" customHeight="1">
      <c r="A25" s="402" t="s">
        <v>106</v>
      </c>
      <c r="B25" s="403"/>
      <c r="C25" s="274">
        <v>4</v>
      </c>
      <c r="D25" s="289"/>
      <c r="E25" s="289"/>
      <c r="F25" s="289"/>
      <c r="G25" s="289"/>
      <c r="H25" s="289"/>
      <c r="I25" s="212"/>
    </row>
    <row r="26" spans="1:9" ht="28.5" customHeight="1">
      <c r="A26" s="393" t="s">
        <v>117</v>
      </c>
      <c r="B26" s="245" t="s">
        <v>138</v>
      </c>
      <c r="C26" s="281">
        <v>2</v>
      </c>
      <c r="D26" s="240"/>
      <c r="E26" s="285"/>
      <c r="F26" s="285"/>
      <c r="G26" s="285"/>
      <c r="H26" s="284" t="s">
        <v>134</v>
      </c>
    </row>
    <row r="27" spans="1:9" ht="13.5" customHeight="1">
      <c r="A27" s="394"/>
      <c r="B27" s="246" t="s">
        <v>139</v>
      </c>
      <c r="C27" s="282">
        <v>2</v>
      </c>
      <c r="D27" s="213"/>
      <c r="E27" s="285"/>
      <c r="F27" s="285"/>
      <c r="G27" s="285"/>
      <c r="H27" s="284" t="s">
        <v>134</v>
      </c>
    </row>
    <row r="28" spans="1:9" ht="21" customHeight="1">
      <c r="A28" s="394"/>
      <c r="B28" s="272" t="s">
        <v>143</v>
      </c>
      <c r="C28" s="283">
        <v>1</v>
      </c>
      <c r="D28" s="213"/>
      <c r="E28" s="285"/>
      <c r="F28" s="285"/>
      <c r="G28" s="285"/>
      <c r="H28" s="231" t="s">
        <v>134</v>
      </c>
    </row>
    <row r="29" spans="1:9" ht="13.5" customHeight="1">
      <c r="A29" s="414" t="s">
        <v>106</v>
      </c>
      <c r="B29" s="415"/>
      <c r="C29" s="290">
        <v>5</v>
      </c>
      <c r="D29" s="291"/>
      <c r="E29" s="292"/>
      <c r="F29" s="292"/>
      <c r="G29" s="292"/>
      <c r="H29" s="292"/>
    </row>
    <row r="30" spans="1:9" ht="15.75">
      <c r="A30" s="391" t="s">
        <v>135</v>
      </c>
      <c r="B30" s="392"/>
      <c r="C30" s="293">
        <v>34</v>
      </c>
      <c r="D30" s="294"/>
      <c r="E30" s="295"/>
      <c r="F30" s="295"/>
      <c r="G30" s="295"/>
    </row>
    <row r="31" spans="1:9" ht="15.75">
      <c r="A31" s="211"/>
      <c r="B31" s="211"/>
      <c r="C31" s="296"/>
      <c r="D31" s="297"/>
    </row>
    <row r="32" spans="1:9">
      <c r="D32" s="211"/>
    </row>
    <row r="34" ht="15.75" customHeight="1"/>
  </sheetData>
  <mergeCells count="18">
    <mergeCell ref="D4:D5"/>
    <mergeCell ref="A6:H6"/>
    <mergeCell ref="A3:G3"/>
    <mergeCell ref="C4:C5"/>
    <mergeCell ref="H4:H5"/>
    <mergeCell ref="A7:A8"/>
    <mergeCell ref="A4:A5"/>
    <mergeCell ref="B4:B5"/>
    <mergeCell ref="A24:B24"/>
    <mergeCell ref="A29:B29"/>
    <mergeCell ref="A30:B30"/>
    <mergeCell ref="A26:A28"/>
    <mergeCell ref="A12:A13"/>
    <mergeCell ref="A14:A16"/>
    <mergeCell ref="A17:A18"/>
    <mergeCell ref="A19:B19"/>
    <mergeCell ref="A25:B25"/>
    <mergeCell ref="A21:A23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29"/>
  <sheetViews>
    <sheetView view="pageBreakPreview" zoomScale="60" workbookViewId="0">
      <selection activeCell="M7" sqref="M6:M7"/>
    </sheetView>
  </sheetViews>
  <sheetFormatPr defaultRowHeight="15"/>
  <cols>
    <col min="1" max="1" width="20.85546875" customWidth="1"/>
    <col min="2" max="2" width="25.7109375" customWidth="1"/>
    <col min="3" max="3" width="10.140625" customWidth="1"/>
    <col min="4" max="4" width="11.5703125" customWidth="1"/>
    <col min="5" max="7" width="9.140625" hidden="1" customWidth="1"/>
    <col min="8" max="8" width="16.140625" customWidth="1"/>
  </cols>
  <sheetData>
    <row r="1" spans="1:8" ht="15.75">
      <c r="A1" s="1"/>
      <c r="B1" s="1"/>
      <c r="C1" s="1"/>
      <c r="D1" s="1"/>
      <c r="E1" s="1"/>
      <c r="F1" s="1"/>
      <c r="G1" s="1"/>
    </row>
    <row r="2" spans="1:8" ht="49.5" customHeight="1">
      <c r="A2" s="421" t="s">
        <v>105</v>
      </c>
      <c r="B2" s="421"/>
      <c r="C2" s="421"/>
      <c r="D2" s="421"/>
      <c r="E2" s="421"/>
      <c r="F2" s="421"/>
      <c r="G2" s="421"/>
    </row>
    <row r="3" spans="1:8" ht="15.75" customHeight="1">
      <c r="A3" s="408" t="s">
        <v>0</v>
      </c>
      <c r="B3" s="410" t="s">
        <v>109</v>
      </c>
      <c r="C3" s="410" t="s">
        <v>110</v>
      </c>
      <c r="D3" s="408" t="s">
        <v>147</v>
      </c>
      <c r="H3" s="425" t="s">
        <v>21</v>
      </c>
    </row>
    <row r="4" spans="1:8" ht="30.75" customHeight="1">
      <c r="A4" s="409"/>
      <c r="B4" s="411"/>
      <c r="C4" s="411"/>
      <c r="D4" s="409"/>
      <c r="H4" s="426"/>
    </row>
    <row r="5" spans="1:8" ht="16.5" customHeight="1">
      <c r="A5" s="427" t="s">
        <v>17</v>
      </c>
      <c r="B5" s="428"/>
      <c r="C5" s="428"/>
      <c r="D5" s="428"/>
      <c r="E5" s="428"/>
      <c r="F5" s="428"/>
      <c r="G5" s="428"/>
      <c r="H5" s="429"/>
    </row>
    <row r="6" spans="1:8" ht="15.75" customHeight="1">
      <c r="A6" s="398" t="s">
        <v>66</v>
      </c>
      <c r="B6" s="213" t="s">
        <v>3</v>
      </c>
      <c r="C6" s="231">
        <v>34</v>
      </c>
      <c r="D6" s="213" t="s">
        <v>145</v>
      </c>
      <c r="H6" s="231" t="s">
        <v>120</v>
      </c>
    </row>
    <row r="7" spans="1:8" ht="15.75">
      <c r="A7" s="399"/>
      <c r="B7" s="213" t="s">
        <v>36</v>
      </c>
      <c r="C7" s="231">
        <v>102</v>
      </c>
      <c r="D7" s="213" t="s">
        <v>145</v>
      </c>
      <c r="H7" s="231" t="s">
        <v>120</v>
      </c>
    </row>
    <row r="8" spans="1:8" ht="30.75" customHeight="1">
      <c r="A8" s="275" t="s">
        <v>136</v>
      </c>
      <c r="B8" s="213" t="s">
        <v>78</v>
      </c>
      <c r="C8" s="231">
        <v>68</v>
      </c>
      <c r="D8" s="213" t="s">
        <v>145</v>
      </c>
      <c r="H8" s="213"/>
    </row>
    <row r="9" spans="1:8" ht="15.75" customHeight="1">
      <c r="A9" s="214" t="s">
        <v>4</v>
      </c>
      <c r="B9" s="215" t="s">
        <v>111</v>
      </c>
      <c r="C9" s="231">
        <v>102</v>
      </c>
      <c r="D9" s="213" t="s">
        <v>145</v>
      </c>
      <c r="H9" s="231" t="s">
        <v>120</v>
      </c>
    </row>
    <row r="10" spans="1:8" ht="31.5">
      <c r="A10" s="259" t="s">
        <v>5</v>
      </c>
      <c r="B10" s="213" t="s">
        <v>6</v>
      </c>
      <c r="C10" s="231">
        <v>136</v>
      </c>
      <c r="D10" s="213" t="s">
        <v>145</v>
      </c>
      <c r="H10" s="231" t="s">
        <v>120</v>
      </c>
    </row>
    <row r="11" spans="1:8" ht="15.75" customHeight="1">
      <c r="A11" s="395" t="s">
        <v>112</v>
      </c>
      <c r="B11" s="213" t="s">
        <v>42</v>
      </c>
      <c r="C11" s="231">
        <v>68</v>
      </c>
      <c r="D11" s="213" t="s">
        <v>145</v>
      </c>
      <c r="H11" s="231" t="s">
        <v>120</v>
      </c>
    </row>
    <row r="12" spans="1:8" ht="15.75">
      <c r="A12" s="396"/>
      <c r="B12" s="213" t="s">
        <v>43</v>
      </c>
      <c r="C12" s="231">
        <v>68</v>
      </c>
      <c r="D12" s="213" t="s">
        <v>145</v>
      </c>
      <c r="H12" s="231" t="s">
        <v>120</v>
      </c>
    </row>
    <row r="13" spans="1:8" ht="15.75">
      <c r="A13" s="395" t="s">
        <v>113</v>
      </c>
      <c r="B13" s="213" t="s">
        <v>46</v>
      </c>
      <c r="C13" s="231">
        <v>68</v>
      </c>
      <c r="D13" s="213" t="s">
        <v>145</v>
      </c>
      <c r="H13" s="231" t="s">
        <v>120</v>
      </c>
    </row>
    <row r="14" spans="1:8" ht="15.75">
      <c r="A14" s="396"/>
      <c r="B14" s="213" t="s">
        <v>67</v>
      </c>
      <c r="C14" s="231">
        <v>34</v>
      </c>
      <c r="D14" s="213" t="s">
        <v>145</v>
      </c>
      <c r="H14" s="231" t="s">
        <v>120</v>
      </c>
    </row>
    <row r="15" spans="1:8" ht="15.75">
      <c r="A15" s="397"/>
      <c r="B15" s="213" t="s">
        <v>48</v>
      </c>
      <c r="C15" s="231">
        <v>34</v>
      </c>
      <c r="D15" s="213" t="s">
        <v>145</v>
      </c>
      <c r="H15" s="231" t="s">
        <v>120</v>
      </c>
    </row>
    <row r="16" spans="1:8" ht="15.75" customHeight="1">
      <c r="A16" s="398" t="s">
        <v>114</v>
      </c>
      <c r="B16" s="213" t="s">
        <v>8</v>
      </c>
      <c r="C16" s="231">
        <v>102</v>
      </c>
      <c r="D16" s="213" t="s">
        <v>145</v>
      </c>
      <c r="H16" s="231" t="s">
        <v>132</v>
      </c>
    </row>
    <row r="17" spans="1:8" ht="31.5">
      <c r="A17" s="399"/>
      <c r="B17" s="216" t="s">
        <v>115</v>
      </c>
      <c r="C17" s="231">
        <v>34</v>
      </c>
      <c r="D17" s="213" t="s">
        <v>145</v>
      </c>
      <c r="H17" s="231" t="s">
        <v>120</v>
      </c>
    </row>
    <row r="18" spans="1:8" ht="15.75">
      <c r="A18" s="400" t="s">
        <v>106</v>
      </c>
      <c r="B18" s="401"/>
      <c r="C18" s="232">
        <v>850</v>
      </c>
      <c r="D18" s="232"/>
      <c r="E18" s="298"/>
      <c r="F18" s="298"/>
      <c r="G18" s="298"/>
      <c r="H18" s="299"/>
    </row>
    <row r="19" spans="1:8" ht="15.75">
      <c r="A19" s="235" t="s">
        <v>116</v>
      </c>
      <c r="B19" s="238"/>
      <c r="C19" s="236"/>
      <c r="D19" s="276"/>
      <c r="E19" s="300"/>
      <c r="F19" s="300"/>
      <c r="G19" s="300"/>
      <c r="H19" s="301"/>
    </row>
    <row r="20" spans="1:8" ht="15.75" customHeight="1">
      <c r="A20" s="404" t="s">
        <v>146</v>
      </c>
      <c r="B20" s="242" t="s">
        <v>137</v>
      </c>
      <c r="C20" s="243">
        <v>34</v>
      </c>
      <c r="D20" s="213" t="s">
        <v>145</v>
      </c>
      <c r="H20" s="243" t="s">
        <v>133</v>
      </c>
    </row>
    <row r="21" spans="1:8" ht="15.75">
      <c r="A21" s="405"/>
      <c r="B21" s="241" t="s">
        <v>44</v>
      </c>
      <c r="C21" s="243">
        <v>34</v>
      </c>
      <c r="D21" s="213" t="s">
        <v>145</v>
      </c>
      <c r="H21" s="243" t="s">
        <v>120</v>
      </c>
    </row>
    <row r="22" spans="1:8" ht="15.75">
      <c r="A22" s="406"/>
      <c r="B22" s="212" t="s">
        <v>47</v>
      </c>
      <c r="C22" s="264">
        <v>34</v>
      </c>
      <c r="D22" s="213" t="s">
        <v>145</v>
      </c>
      <c r="H22" s="231" t="s">
        <v>120</v>
      </c>
    </row>
    <row r="23" spans="1:8" ht="15.75">
      <c r="A23" s="412" t="s">
        <v>140</v>
      </c>
      <c r="B23" s="413"/>
      <c r="C23" s="240">
        <v>34</v>
      </c>
      <c r="D23" s="213"/>
      <c r="H23" s="243" t="s">
        <v>133</v>
      </c>
    </row>
    <row r="24" spans="1:8" ht="15.75">
      <c r="A24" s="402" t="s">
        <v>106</v>
      </c>
      <c r="B24" s="403"/>
      <c r="C24" s="239">
        <v>136</v>
      </c>
      <c r="D24" s="239"/>
      <c r="E24" s="300"/>
      <c r="F24" s="300"/>
      <c r="G24" s="300"/>
      <c r="H24" s="301"/>
    </row>
    <row r="25" spans="1:8" ht="45">
      <c r="A25" s="393" t="s">
        <v>117</v>
      </c>
      <c r="B25" s="245" t="s">
        <v>138</v>
      </c>
      <c r="C25" s="233">
        <v>68</v>
      </c>
      <c r="D25" s="285"/>
      <c r="H25" s="233" t="s">
        <v>134</v>
      </c>
    </row>
    <row r="26" spans="1:8" ht="18" customHeight="1">
      <c r="A26" s="394"/>
      <c r="B26" s="246" t="s">
        <v>139</v>
      </c>
      <c r="C26" s="234">
        <v>68</v>
      </c>
      <c r="D26" s="285"/>
      <c r="H26" s="234" t="s">
        <v>134</v>
      </c>
    </row>
    <row r="27" spans="1:8" ht="29.25" customHeight="1">
      <c r="A27" s="394"/>
      <c r="B27" s="262" t="s">
        <v>143</v>
      </c>
      <c r="C27" s="265">
        <v>34</v>
      </c>
      <c r="D27" s="285"/>
      <c r="H27" s="263" t="s">
        <v>134</v>
      </c>
    </row>
    <row r="28" spans="1:8" ht="16.5" customHeight="1">
      <c r="A28" s="432" t="s">
        <v>119</v>
      </c>
      <c r="B28" s="433"/>
      <c r="C28" s="267">
        <v>170</v>
      </c>
      <c r="D28" s="267"/>
      <c r="H28" s="285"/>
    </row>
    <row r="29" spans="1:8" ht="15.75">
      <c r="A29" s="430" t="s">
        <v>135</v>
      </c>
      <c r="B29" s="431"/>
      <c r="C29" s="244">
        <v>1156</v>
      </c>
      <c r="D29" s="266"/>
      <c r="H29" s="285"/>
    </row>
  </sheetData>
  <mergeCells count="18">
    <mergeCell ref="A25:A27"/>
    <mergeCell ref="A29:B29"/>
    <mergeCell ref="A28:B28"/>
    <mergeCell ref="A11:A12"/>
    <mergeCell ref="A13:A15"/>
    <mergeCell ref="A16:A17"/>
    <mergeCell ref="A18:B18"/>
    <mergeCell ref="A24:B24"/>
    <mergeCell ref="A23:B23"/>
    <mergeCell ref="A20:A22"/>
    <mergeCell ref="H3:H4"/>
    <mergeCell ref="A5:H5"/>
    <mergeCell ref="A6:A7"/>
    <mergeCell ref="A2:G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5"/>
  <sheetViews>
    <sheetView view="pageBreakPreview" zoomScale="60" workbookViewId="0">
      <selection activeCell="P27" sqref="P27"/>
    </sheetView>
  </sheetViews>
  <sheetFormatPr defaultRowHeight="15"/>
  <sheetData>
    <row r="1" spans="1:12" ht="18.75">
      <c r="A1" s="302"/>
      <c r="B1" s="302"/>
      <c r="C1" s="302"/>
      <c r="D1" s="302"/>
      <c r="E1" s="302"/>
      <c r="F1" s="302"/>
      <c r="G1" s="302"/>
      <c r="H1" s="302"/>
      <c r="I1" s="302"/>
    </row>
    <row r="2" spans="1:12" ht="18.75">
      <c r="A2" s="302"/>
      <c r="B2" s="302"/>
      <c r="C2" s="302"/>
      <c r="D2" s="302" t="s">
        <v>148</v>
      </c>
      <c r="E2" s="302"/>
      <c r="F2" s="302"/>
      <c r="G2" s="302"/>
      <c r="H2" s="302"/>
      <c r="I2" s="302"/>
    </row>
    <row r="3" spans="1:12" ht="18.75">
      <c r="A3" s="302"/>
      <c r="B3" s="302"/>
      <c r="C3" s="302"/>
      <c r="D3" s="302" t="s">
        <v>151</v>
      </c>
      <c r="E3" s="302"/>
      <c r="F3" s="302"/>
      <c r="G3" s="302"/>
      <c r="H3" s="302"/>
      <c r="I3" s="302"/>
    </row>
    <row r="4" spans="1:12" ht="18.75">
      <c r="A4" s="302"/>
      <c r="B4" s="302"/>
      <c r="C4" s="302"/>
      <c r="D4" s="302"/>
      <c r="E4" s="302"/>
      <c r="F4" s="302"/>
      <c r="G4" s="302"/>
      <c r="H4" s="302"/>
      <c r="I4" s="302"/>
    </row>
    <row r="5" spans="1:12" ht="18.75">
      <c r="A5" s="302"/>
      <c r="B5" s="302"/>
      <c r="C5" s="302"/>
      <c r="D5" s="302" t="s">
        <v>149</v>
      </c>
      <c r="E5" s="302"/>
      <c r="F5" s="302"/>
      <c r="G5" s="302"/>
      <c r="H5" s="302"/>
      <c r="I5" s="302"/>
    </row>
    <row r="6" spans="1:12" ht="18.75">
      <c r="A6" s="302"/>
      <c r="B6" s="302"/>
      <c r="C6" s="302"/>
      <c r="D6" s="302" t="s">
        <v>152</v>
      </c>
      <c r="E6" s="302"/>
      <c r="F6" s="302"/>
      <c r="G6" s="302"/>
      <c r="H6" s="302"/>
      <c r="I6" s="302"/>
    </row>
    <row r="7" spans="1:12" ht="18.75">
      <c r="A7" s="302"/>
      <c r="B7" s="302"/>
      <c r="C7" s="302"/>
      <c r="D7" s="302"/>
      <c r="E7" s="302"/>
      <c r="F7" s="302"/>
      <c r="G7" s="302"/>
      <c r="H7" s="302"/>
      <c r="I7" s="302"/>
    </row>
    <row r="8" spans="1:12" ht="18.75">
      <c r="A8" s="302"/>
      <c r="B8" s="302"/>
      <c r="C8" s="302"/>
      <c r="D8" s="302"/>
      <c r="E8" s="302"/>
      <c r="F8" s="302"/>
      <c r="G8" s="302"/>
      <c r="H8" s="302"/>
      <c r="I8" s="302"/>
    </row>
    <row r="9" spans="1:12" ht="18.75">
      <c r="A9" s="302"/>
      <c r="B9" s="302"/>
      <c r="C9" s="302"/>
      <c r="D9" s="302"/>
      <c r="E9" s="302"/>
      <c r="F9" s="302"/>
      <c r="G9" s="302"/>
      <c r="H9" s="302"/>
      <c r="I9" s="302"/>
    </row>
    <row r="10" spans="1:12" ht="18.75">
      <c r="A10" s="302"/>
      <c r="B10" s="302"/>
      <c r="C10" s="302"/>
      <c r="D10" s="302"/>
      <c r="E10" s="302"/>
      <c r="F10" s="302"/>
      <c r="G10" s="302"/>
      <c r="H10" s="302"/>
      <c r="I10" s="302"/>
    </row>
    <row r="11" spans="1:12" ht="18.75">
      <c r="A11" s="302"/>
      <c r="B11" s="302"/>
      <c r="C11" s="302"/>
      <c r="D11" s="302"/>
      <c r="E11" s="302"/>
      <c r="F11" s="302"/>
      <c r="G11" s="302"/>
      <c r="H11" s="302"/>
      <c r="I11" s="302"/>
    </row>
    <row r="12" spans="1:12" ht="18.75">
      <c r="A12" s="303" t="s">
        <v>150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</row>
    <row r="13" spans="1:12" ht="18.75">
      <c r="A13" s="303" t="s">
        <v>153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</row>
    <row r="14" spans="1:12" ht="18.75">
      <c r="A14" s="303" t="s">
        <v>154</v>
      </c>
      <c r="B14" s="303"/>
      <c r="C14" s="303"/>
      <c r="D14" s="303"/>
      <c r="E14" s="303"/>
      <c r="F14" s="303"/>
      <c r="G14" s="303"/>
      <c r="H14" s="303"/>
      <c r="I14" s="303"/>
      <c r="J14" s="304"/>
      <c r="K14" s="304"/>
      <c r="L14" s="304"/>
    </row>
    <row r="15" spans="1:12">
      <c r="A15" s="304"/>
      <c r="B15" s="304"/>
      <c r="C15" s="304"/>
      <c r="D15" s="304"/>
      <c r="E15" s="304"/>
      <c r="F15" s="304"/>
      <c r="G15" s="304"/>
      <c r="H15" s="304"/>
      <c r="I15" s="304"/>
      <c r="J15" s="304"/>
      <c r="K15" s="304"/>
      <c r="L15" s="304"/>
    </row>
  </sheetData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1-4 недельный</vt:lpstr>
      <vt:lpstr>1-4 годовой</vt:lpstr>
      <vt:lpstr>5-9 недельный</vt:lpstr>
      <vt:lpstr>5-9 годовой</vt:lpstr>
      <vt:lpstr>11 недельный</vt:lpstr>
      <vt:lpstr>11 годовой</vt:lpstr>
      <vt:lpstr>10 недельный</vt:lpstr>
      <vt:lpstr>10 годовой</vt:lpstr>
      <vt:lpstr>Лист1</vt:lpstr>
      <vt:lpstr>'10 годовой'!Область_печати</vt:lpstr>
      <vt:lpstr>'10 недельный'!Область_печати</vt:lpstr>
      <vt:lpstr>'1-4 годовой'!Область_печати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2020-10-26T02:51:09Z</dcterms:modified>
</cp:coreProperties>
</file>